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2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54" i="1" l="1"/>
  <c r="J254" i="1"/>
  <c r="I254" i="1"/>
  <c r="H254" i="1"/>
  <c r="G254" i="1"/>
  <c r="F254" i="1"/>
  <c r="B250" i="1"/>
  <c r="B255" i="1" s="1"/>
  <c r="A250" i="1"/>
  <c r="A255" i="1" s="1"/>
  <c r="L249" i="1"/>
  <c r="J249" i="1"/>
  <c r="I249" i="1"/>
  <c r="H249" i="1"/>
  <c r="G249" i="1"/>
  <c r="F249" i="1"/>
  <c r="B240" i="1"/>
  <c r="A240" i="1"/>
  <c r="L239" i="1"/>
  <c r="J239" i="1"/>
  <c r="I239" i="1"/>
  <c r="I255" i="1" s="1"/>
  <c r="H239" i="1"/>
  <c r="G239" i="1"/>
  <c r="F239" i="1"/>
  <c r="L229" i="1"/>
  <c r="J229" i="1"/>
  <c r="I229" i="1"/>
  <c r="H229" i="1"/>
  <c r="G229" i="1"/>
  <c r="F229" i="1"/>
  <c r="B225" i="1"/>
  <c r="B230" i="1" s="1"/>
  <c r="A225" i="1"/>
  <c r="A230" i="1" s="1"/>
  <c r="L224" i="1"/>
  <c r="J224" i="1"/>
  <c r="I224" i="1"/>
  <c r="H224" i="1"/>
  <c r="G224" i="1"/>
  <c r="F224" i="1"/>
  <c r="B215" i="1"/>
  <c r="A215" i="1"/>
  <c r="L214" i="1"/>
  <c r="J214" i="1"/>
  <c r="J230" i="1" s="1"/>
  <c r="I214" i="1"/>
  <c r="I230" i="1" s="1"/>
  <c r="H214" i="1"/>
  <c r="H230" i="1" s="1"/>
  <c r="G214" i="1"/>
  <c r="F214" i="1"/>
  <c r="L204" i="1"/>
  <c r="J204" i="1"/>
  <c r="I204" i="1"/>
  <c r="H204" i="1"/>
  <c r="G204" i="1"/>
  <c r="F204" i="1"/>
  <c r="B200" i="1"/>
  <c r="B205" i="1" s="1"/>
  <c r="A200" i="1"/>
  <c r="A205" i="1" s="1"/>
  <c r="L199" i="1"/>
  <c r="J199" i="1"/>
  <c r="I199" i="1"/>
  <c r="H199" i="1"/>
  <c r="G199" i="1"/>
  <c r="F199" i="1"/>
  <c r="B190" i="1"/>
  <c r="A190" i="1"/>
  <c r="L189" i="1"/>
  <c r="J189" i="1"/>
  <c r="I189" i="1"/>
  <c r="H189" i="1"/>
  <c r="H205" i="1" s="1"/>
  <c r="G189" i="1"/>
  <c r="G205" i="1" s="1"/>
  <c r="F189" i="1"/>
  <c r="L179" i="1"/>
  <c r="J179" i="1"/>
  <c r="I179" i="1"/>
  <c r="H179" i="1"/>
  <c r="G179" i="1"/>
  <c r="F179" i="1"/>
  <c r="B175" i="1"/>
  <c r="B180" i="1" s="1"/>
  <c r="A175" i="1"/>
  <c r="A180" i="1" s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G180" i="1" s="1"/>
  <c r="F164" i="1"/>
  <c r="B155" i="1"/>
  <c r="A155" i="1"/>
  <c r="L154" i="1"/>
  <c r="J154" i="1"/>
  <c r="I154" i="1"/>
  <c r="H154" i="1"/>
  <c r="G154" i="1"/>
  <c r="F154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G139" i="1"/>
  <c r="F139" i="1"/>
  <c r="L129" i="1"/>
  <c r="J129" i="1"/>
  <c r="I129" i="1"/>
  <c r="H129" i="1"/>
  <c r="G129" i="1"/>
  <c r="F129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L104" i="1"/>
  <c r="J104" i="1"/>
  <c r="I104" i="1"/>
  <c r="H104" i="1"/>
  <c r="G104" i="1"/>
  <c r="F10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79" i="1"/>
  <c r="J79" i="1"/>
  <c r="I79" i="1"/>
  <c r="H79" i="1"/>
  <c r="G79" i="1"/>
  <c r="F79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L54" i="1"/>
  <c r="J54" i="1"/>
  <c r="I54" i="1"/>
  <c r="H54" i="1"/>
  <c r="G54" i="1"/>
  <c r="F54" i="1"/>
  <c r="B50" i="1"/>
  <c r="A50" i="1"/>
  <c r="L49" i="1"/>
  <c r="J49" i="1"/>
  <c r="I49" i="1"/>
  <c r="H49" i="1"/>
  <c r="G49" i="1"/>
  <c r="F49" i="1"/>
  <c r="B40" i="1"/>
  <c r="A40" i="1"/>
  <c r="L39" i="1"/>
  <c r="J39" i="1"/>
  <c r="I39" i="1"/>
  <c r="H39" i="1"/>
  <c r="G39" i="1"/>
  <c r="F39" i="1"/>
  <c r="L205" i="1" l="1"/>
  <c r="G80" i="1"/>
  <c r="J255" i="1"/>
  <c r="G255" i="1"/>
  <c r="L255" i="1"/>
  <c r="F255" i="1"/>
  <c r="G230" i="1"/>
  <c r="F230" i="1"/>
  <c r="F205" i="1"/>
  <c r="I205" i="1"/>
  <c r="J205" i="1"/>
  <c r="I180" i="1"/>
  <c r="J180" i="1"/>
  <c r="H180" i="1"/>
  <c r="F180" i="1"/>
  <c r="L180" i="1"/>
  <c r="L155" i="1"/>
  <c r="J155" i="1"/>
  <c r="I155" i="1"/>
  <c r="G155" i="1"/>
  <c r="H155" i="1"/>
  <c r="F155" i="1"/>
  <c r="H130" i="1"/>
  <c r="J130" i="1"/>
  <c r="G130" i="1"/>
  <c r="L130" i="1"/>
  <c r="F130" i="1"/>
  <c r="J105" i="1"/>
  <c r="L105" i="1"/>
  <c r="I105" i="1"/>
  <c r="H105" i="1"/>
  <c r="G105" i="1"/>
  <c r="F105" i="1"/>
  <c r="H80" i="1"/>
  <c r="I80" i="1"/>
  <c r="J80" i="1"/>
  <c r="L80" i="1"/>
  <c r="F80" i="1"/>
  <c r="J55" i="1"/>
  <c r="I55" i="1"/>
  <c r="G55" i="1"/>
  <c r="L55" i="1"/>
  <c r="F55" i="1"/>
  <c r="H55" i="1"/>
  <c r="I130" i="1"/>
  <c r="L230" i="1"/>
  <c r="H255" i="1"/>
  <c r="F24" i="1"/>
  <c r="G24" i="1"/>
  <c r="H24" i="1"/>
  <c r="I24" i="1"/>
  <c r="J24" i="1"/>
  <c r="L24" i="1"/>
  <c r="L29" i="1"/>
  <c r="J29" i="1"/>
  <c r="F29" i="1"/>
  <c r="G29" i="1"/>
  <c r="H29" i="1"/>
  <c r="I29" i="1"/>
  <c r="B25" i="1"/>
  <c r="A15" i="1"/>
  <c r="A25" i="1"/>
  <c r="B130" i="1" l="1"/>
  <c r="A130" i="1"/>
  <c r="B105" i="1"/>
  <c r="A105" i="1"/>
  <c r="B80" i="1"/>
  <c r="A80" i="1"/>
  <c r="B55" i="1"/>
  <c r="A55" i="1"/>
  <c r="B30" i="1"/>
  <c r="A30" i="1"/>
  <c r="B15" i="1"/>
  <c r="L14" i="1"/>
  <c r="J14" i="1"/>
  <c r="I14" i="1"/>
  <c r="H14" i="1"/>
  <c r="H30" i="1" s="1"/>
  <c r="H256" i="1" s="1"/>
  <c r="G14" i="1"/>
  <c r="F14" i="1"/>
  <c r="F30" i="1" s="1"/>
  <c r="F256" i="1" s="1"/>
  <c r="G30" i="1" l="1"/>
  <c r="G256" i="1" s="1"/>
  <c r="L30" i="1"/>
  <c r="L256" i="1" s="1"/>
  <c r="I30" i="1"/>
  <c r="I256" i="1" s="1"/>
  <c r="J30" i="1"/>
  <c r="J256" i="1" s="1"/>
</calcChain>
</file>

<file path=xl/sharedStrings.xml><?xml version="1.0" encoding="utf-8"?>
<sst xmlns="http://schemas.openxmlformats.org/spreadsheetml/2006/main" count="446" uniqueCount="158">
  <si>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</si>
  <si>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</si>
  <si>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</si>
  <si>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</si>
  <si>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</si>
  <si>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</si>
  <si>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</si>
  <si>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</si>
  <si>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</si>
  <si>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</si>
  <si>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</si>
  <si>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</si>
  <si>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</si>
  <si>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</si>
  <si>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</si>
  <si>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</si>
  <si>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</si>
  <si>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</si>
  <si>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</si>
  <si>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</si>
  <si>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</si>
  <si>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</si>
  <si>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</si>
  <si>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</si>
  <si>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</si>
  <si>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</si>
  <si>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</si>
  <si>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</si>
  <si>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</si>
  <si>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</si>
  <si>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</si>
  <si>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</si>
  <si>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</si>
  <si>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</si>
  <si>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</si>
  <si>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</si>
  <si>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</si>
  <si>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</si>
  <si>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</si>
  <si>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</si>
  <si>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выпечка</t>
  </si>
  <si>
    <t>Суп молочный с макаронными изделиями</t>
  </si>
  <si>
    <t>№93-2010г</t>
  </si>
  <si>
    <t>№951-2005</t>
  </si>
  <si>
    <t>Бутерброд с маслом. Сыр порционно.</t>
  </si>
  <si>
    <t>№14\15-2011</t>
  </si>
  <si>
    <t>Яйцо отварное</t>
  </si>
  <si>
    <t>№209-2011</t>
  </si>
  <si>
    <t>Щи из свежей капусты с картофелем с мясом, со сметаной</t>
  </si>
  <si>
    <t>№88/187-2011</t>
  </si>
  <si>
    <t>Фрикадельки в томатно-сметанном соусе</t>
  </si>
  <si>
    <t>№288/355-2010</t>
  </si>
  <si>
    <t>Рис рассыпчатый</t>
  </si>
  <si>
    <t>№302-2011</t>
  </si>
  <si>
    <t>№349-2011</t>
  </si>
  <si>
    <t>Хлеб пшеничный или хлеб пшеничный с содержанием витаминов и минералов</t>
  </si>
  <si>
    <t>Яблоки</t>
  </si>
  <si>
    <t>Каша пшенная молочная с маслом</t>
  </si>
  <si>
    <t>№182-2015</t>
  </si>
  <si>
    <t>Чай с сахаром</t>
  </si>
  <si>
    <t>кисломолочный продукт</t>
  </si>
  <si>
    <t>Йогурт</t>
  </si>
  <si>
    <t>Картофельное пюре</t>
  </si>
  <si>
    <t>Булочка "Веснушка"</t>
  </si>
  <si>
    <t>Компот из смеси сухофруктов</t>
  </si>
  <si>
    <t>Груши</t>
  </si>
  <si>
    <t>№376-2011</t>
  </si>
  <si>
    <t>№312-2007</t>
  </si>
  <si>
    <t>№394-2011</t>
  </si>
  <si>
    <t>№429-2015</t>
  </si>
  <si>
    <t>Запеканка из творога со сгущенным молоком</t>
  </si>
  <si>
    <t>№223-2011</t>
  </si>
  <si>
    <t>Бутерброд с маслом</t>
  </si>
  <si>
    <t>№284-2011</t>
  </si>
  <si>
    <t>Вафли</t>
  </si>
  <si>
    <t>Каша их хлопьев овсяных  "Геркулес" жидкая  с маслом</t>
  </si>
  <si>
    <t>№173-2015</t>
  </si>
  <si>
    <t>№53-2007</t>
  </si>
  <si>
    <t>Чай с лимоном</t>
  </si>
  <si>
    <t>№377-2011</t>
  </si>
  <si>
    <t xml:space="preserve">Каша пшеничная жидкая с малом </t>
  </si>
  <si>
    <t>№171-2011</t>
  </si>
  <si>
    <t>Суп картофельный с мясными фрикадельками</t>
  </si>
  <si>
    <t>№104-2011</t>
  </si>
  <si>
    <t>Молоко питьевое</t>
  </si>
  <si>
    <t>№448-2010</t>
  </si>
  <si>
    <t>Компот из смеси сухофруктов или компот фруктовый</t>
  </si>
  <si>
    <t>№94-2010</t>
  </si>
  <si>
    <t>№102-2011</t>
  </si>
  <si>
    <t>Картофельная запеканка с мясом</t>
  </si>
  <si>
    <t>№101-2011</t>
  </si>
  <si>
    <t>№234-2015</t>
  </si>
  <si>
    <t>Булочка</t>
  </si>
  <si>
    <t>Суп картофельный с вермишелью</t>
  </si>
  <si>
    <t>№103-2011</t>
  </si>
  <si>
    <t>№278-2015</t>
  </si>
  <si>
    <t>Каша рассыпчатая гречневая</t>
  </si>
  <si>
    <t>№302-2015</t>
  </si>
  <si>
    <t>директор</t>
  </si>
  <si>
    <t>Йогурт (7,5 % жирности в 0,095г)</t>
  </si>
  <si>
    <t>Какао</t>
  </si>
  <si>
    <t>Компот из сухофруктов</t>
  </si>
  <si>
    <t>Сок фруктовый</t>
  </si>
  <si>
    <t>№121-2004</t>
  </si>
  <si>
    <t>Борщ летний с мясом и сметаной</t>
  </si>
  <si>
    <t>№437-2004</t>
  </si>
  <si>
    <t>Гуляш из говядины</t>
  </si>
  <si>
    <t>Картофель отварной с маслом</t>
  </si>
  <si>
    <t>№204-200</t>
  </si>
  <si>
    <t>Булочка "Дорожная"</t>
  </si>
  <si>
    <t>Яблоко или груша</t>
  </si>
  <si>
    <t xml:space="preserve">Чай с молоком </t>
  </si>
  <si>
    <t>Курица, тушенная</t>
  </si>
  <si>
    <t>№494-2004</t>
  </si>
  <si>
    <t>Капуста тушеная</t>
  </si>
  <si>
    <t>№534-2004</t>
  </si>
  <si>
    <t>Мучное изделие промышленного производства</t>
  </si>
  <si>
    <t>творожок</t>
  </si>
  <si>
    <t xml:space="preserve">Салат из белокочанной капусты с морковью </t>
  </si>
  <si>
    <t>№43-2004</t>
  </si>
  <si>
    <t>бульон куринный с гренками</t>
  </si>
  <si>
    <t>№46</t>
  </si>
  <si>
    <t>Бутерброд с джемом</t>
  </si>
  <si>
    <t>Котлеты</t>
  </si>
  <si>
    <t>№451-2004</t>
  </si>
  <si>
    <t xml:space="preserve">Макаронные изделия отварные </t>
  </si>
  <si>
    <t>№516-2004</t>
  </si>
  <si>
    <t>Булочка промышленного производства</t>
  </si>
  <si>
    <t xml:space="preserve">Омлет натуральный с зеленным горошком </t>
  </si>
  <si>
    <t>№25</t>
  </si>
  <si>
    <t>Чай с молоком</t>
  </si>
  <si>
    <t>Салат  "Кукуруза, зеленый горошек"</t>
  </si>
  <si>
    <t xml:space="preserve">Суп с крупой с мясом </t>
  </si>
  <si>
    <t>№149-2004</t>
  </si>
  <si>
    <t>Рагу из курицы</t>
  </si>
  <si>
    <t>№489-2011</t>
  </si>
  <si>
    <t xml:space="preserve">Мучное изделие промышленного производства </t>
  </si>
  <si>
    <t>Ватрушка "Царская"с молоком сгущенным (творожное блюдо) (ТТК)</t>
  </si>
  <si>
    <t>Какао с молоком</t>
  </si>
  <si>
    <t>Суп гороховый с гренками с мясом</t>
  </si>
  <si>
    <t>Булочка "Тюменская"</t>
  </si>
  <si>
    <t>Яблоко</t>
  </si>
  <si>
    <t>Суп молочный с крупой и маслом</t>
  </si>
  <si>
    <t>№161-2004</t>
  </si>
  <si>
    <t xml:space="preserve">Рассольник ленинградский с мясом, со сметаной </t>
  </si>
  <si>
    <t>Запеканка картофельная с мясом с маслом</t>
  </si>
  <si>
    <t>Груша</t>
  </si>
  <si>
    <t xml:space="preserve">Каша манная жидкая с маслом </t>
  </si>
  <si>
    <t>№311-2004</t>
  </si>
  <si>
    <t>салат из моркови и кукурузы "Рыжик"</t>
  </si>
  <si>
    <t>№65</t>
  </si>
  <si>
    <t>Свекольник с мясом со сметаной</t>
  </si>
  <si>
    <t>№34-2004</t>
  </si>
  <si>
    <t>Макароны отварные с овощами</t>
  </si>
  <si>
    <t>№362-2004</t>
  </si>
  <si>
    <t xml:space="preserve">Бефстроганов из говядины </t>
  </si>
  <si>
    <t>Кульу В.Н.</t>
  </si>
  <si>
    <t>МКОУ "Среднепахачинская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</si>
</sst>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2" fillId="0" borderId="40" xfId="0" applyFont="1" applyBorder="1"/>
    <xf numFmtId="0" fontId="2" fillId="0" borderId="38" xfId="0" applyFont="1" applyBorder="1"/>
    <xf numFmtId="0" fontId="2" fillId="0" borderId="39" xfId="0" applyFont="1" applyBorder="1"/>
    <xf numFmtId="0" fontId="1" fillId="2" borderId="4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9" fillId="0" borderId="36" xfId="0" applyFont="1" applyBorder="1" applyAlignment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6" xfId="0" applyFont="1" applyBorder="1" applyAlignment="1">
      <alignment horizontal="right"/>
    </xf>
    <xf numFmtId="0" fontId="0" fillId="4" borderId="36" xfId="0" applyFill="1" applyBorder="1" applyAlignment="1" applyProtection="1">
      <alignment horizontal="left" vertical="top"/>
      <protection locked="0"/>
    </xf>
    <xf numFmtId="0" fontId="0" fillId="4" borderId="36" xfId="0" applyFill="1" applyBorder="1" applyAlignment="1">
      <alignment horizontal="left" vertical="top"/>
    </xf>
    <xf numFmtId="0" fontId="9" fillId="6" borderId="20" xfId="0" applyFont="1" applyFill="1" applyBorder="1" applyAlignment="1">
      <alignment vertical="center"/>
    </xf>
    <xf numFmtId="0" fontId="9" fillId="6" borderId="36" xfId="0" applyFont="1" applyFill="1" applyBorder="1" applyAlignment="1">
      <alignment vertical="center"/>
    </xf>
    <xf numFmtId="0" fontId="9" fillId="4" borderId="36" xfId="0" applyFont="1" applyFill="1" applyBorder="1" applyAlignment="1">
      <alignment vertical="center"/>
    </xf>
    <xf numFmtId="0" fontId="2" fillId="4" borderId="36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vertical="center"/>
    </xf>
    <xf numFmtId="0" fontId="0" fillId="7" borderId="45" xfId="0" applyFill="1" applyBorder="1" applyAlignment="1" applyProtection="1">
      <alignment wrapText="1"/>
      <protection locked="0"/>
    </xf>
    <xf numFmtId="0" fontId="1" fillId="2" borderId="4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2" fillId="4" borderId="36" xfId="0" applyFont="1" applyFill="1" applyBorder="1" applyAlignment="1" applyProtection="1">
      <alignment horizontal="left" vertical="top"/>
      <protection locked="0"/>
    </xf>
    <xf numFmtId="0" fontId="12" fillId="7" borderId="36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12.5703125" defaultRowHeight="15" customHeight="1" x14ac:dyDescent="0.25"/>
  <cols>
    <col min="1" max="1" width="4.140625" style="11" customWidth="1"/>
    <col min="2" max="2" width="4.5703125" style="11" customWidth="1"/>
    <col min="3" max="3" width="9.85546875" style="11" customWidth="1"/>
    <col min="4" max="4" width="12.140625" style="11" customWidth="1"/>
    <col min="5" max="5" width="46" style="11" customWidth="1"/>
    <col min="6" max="6" width="8.140625" style="11" customWidth="1"/>
    <col min="7" max="7" width="8.7109375" style="11" customWidth="1"/>
    <col min="8" max="8" width="6.5703125" style="11" customWidth="1"/>
    <col min="9" max="9" width="6" style="11" customWidth="1"/>
    <col min="10" max="10" width="7.140625" style="11" customWidth="1"/>
    <col min="11" max="11" width="10.140625" style="11" customWidth="1"/>
    <col min="12" max="12" width="8" style="11" customWidth="1"/>
    <col min="13" max="16384" width="12.5703125" style="11"/>
  </cols>
  <sheetData>
    <row r="1" spans="1:12" ht="12.75" customHeight="1" thickBot="1" x14ac:dyDescent="0.3">
      <c r="A1" s="8" t="s">
        <v>0</v>
      </c>
      <c r="B1" s="9"/>
      <c r="C1" s="96" t="s">
        <v>157</v>
      </c>
      <c r="D1" s="97"/>
      <c r="E1" s="98"/>
      <c r="F1" s="10" t="s">
        <v>1</v>
      </c>
      <c r="G1" s="9" t="s">
        <v>2</v>
      </c>
      <c r="H1" s="93" t="s">
        <v>98</v>
      </c>
      <c r="I1" s="94"/>
      <c r="J1" s="94"/>
      <c r="K1" s="95"/>
      <c r="L1" s="9"/>
    </row>
    <row r="2" spans="1:12" ht="17.25" customHeight="1" thickBot="1" x14ac:dyDescent="0.3">
      <c r="A2" s="7" t="s">
        <v>3</v>
      </c>
      <c r="B2" s="12"/>
      <c r="C2" s="12"/>
      <c r="D2" s="13"/>
      <c r="E2" s="14"/>
      <c r="F2" s="9"/>
      <c r="G2" s="9" t="s">
        <v>4</v>
      </c>
      <c r="H2" s="93" t="s">
        <v>156</v>
      </c>
      <c r="I2" s="94"/>
      <c r="J2" s="94"/>
      <c r="K2" s="95"/>
      <c r="L2" s="9"/>
    </row>
    <row r="3" spans="1:12" ht="17.25" customHeight="1" x14ac:dyDescent="0.25">
      <c r="A3" s="1" t="s">
        <v>5</v>
      </c>
      <c r="B3" s="9"/>
      <c r="C3" s="9"/>
      <c r="D3" s="2"/>
      <c r="E3" s="15" t="s">
        <v>6</v>
      </c>
      <c r="F3" s="9"/>
      <c r="G3" s="9" t="s">
        <v>7</v>
      </c>
      <c r="H3" s="16">
        <v>1</v>
      </c>
      <c r="I3" s="16">
        <v>2</v>
      </c>
      <c r="J3" s="17">
        <v>2024</v>
      </c>
      <c r="K3" s="8"/>
      <c r="L3" s="9"/>
    </row>
    <row r="4" spans="1:12" ht="12.75" customHeight="1" thickBot="1" x14ac:dyDescent="0.3">
      <c r="A4" s="9"/>
      <c r="B4" s="9"/>
      <c r="C4" s="9"/>
      <c r="D4" s="1"/>
      <c r="E4" s="9"/>
      <c r="F4" s="9"/>
      <c r="G4" s="9"/>
      <c r="H4" s="18" t="s">
        <v>8</v>
      </c>
      <c r="I4" s="18" t="s">
        <v>9</v>
      </c>
      <c r="J4" s="18" t="s">
        <v>10</v>
      </c>
      <c r="K4" s="9"/>
      <c r="L4" s="9"/>
    </row>
    <row r="5" spans="1:12" ht="27" customHeight="1" thickBot="1" x14ac:dyDescent="0.3">
      <c r="A5" s="3" t="s">
        <v>11</v>
      </c>
      <c r="B5" s="4" t="s">
        <v>12</v>
      </c>
      <c r="C5" s="5" t="s">
        <v>13</v>
      </c>
      <c r="D5" s="68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6" t="s">
        <v>21</v>
      </c>
      <c r="L5" s="5" t="s">
        <v>22</v>
      </c>
    </row>
    <row r="6" spans="1:12" ht="12.75" customHeight="1" x14ac:dyDescent="0.25">
      <c r="A6" s="19">
        <v>1</v>
      </c>
      <c r="B6" s="20">
        <v>1</v>
      </c>
      <c r="C6" s="56" t="s">
        <v>23</v>
      </c>
      <c r="D6" s="69" t="s">
        <v>24</v>
      </c>
      <c r="E6" s="63" t="s">
        <v>41</v>
      </c>
      <c r="F6" s="21">
        <v>200</v>
      </c>
      <c r="G6" s="21">
        <v>7.2</v>
      </c>
      <c r="H6" s="21">
        <v>8.1999999999999993</v>
      </c>
      <c r="I6" s="21">
        <v>23.6</v>
      </c>
      <c r="J6" s="21">
        <v>289.2</v>
      </c>
      <c r="K6" s="22" t="s">
        <v>42</v>
      </c>
      <c r="L6" s="21">
        <v>49</v>
      </c>
    </row>
    <row r="7" spans="1:12" ht="12.75" customHeight="1" x14ac:dyDescent="0.25">
      <c r="A7" s="23"/>
      <c r="B7" s="24"/>
      <c r="C7" s="57"/>
      <c r="D7" s="69" t="s">
        <v>24</v>
      </c>
      <c r="E7" s="64" t="s">
        <v>46</v>
      </c>
      <c r="F7" s="27">
        <v>40</v>
      </c>
      <c r="G7" s="27">
        <v>5</v>
      </c>
      <c r="H7" s="27">
        <v>5</v>
      </c>
      <c r="I7" s="27">
        <v>0</v>
      </c>
      <c r="J7" s="27">
        <v>78</v>
      </c>
      <c r="K7" s="28" t="s">
        <v>47</v>
      </c>
      <c r="L7" s="27">
        <v>25</v>
      </c>
    </row>
    <row r="8" spans="1:12" ht="12.75" customHeight="1" x14ac:dyDescent="0.25">
      <c r="A8" s="23"/>
      <c r="B8" s="24"/>
      <c r="C8" s="57"/>
      <c r="D8" s="76" t="s">
        <v>25</v>
      </c>
      <c r="E8" s="64" t="s">
        <v>100</v>
      </c>
      <c r="F8" s="27">
        <v>200</v>
      </c>
      <c r="G8" s="27">
        <v>3.2</v>
      </c>
      <c r="H8" s="27">
        <v>3.2</v>
      </c>
      <c r="I8" s="27">
        <v>19</v>
      </c>
      <c r="J8" s="27">
        <v>119</v>
      </c>
      <c r="K8" s="28" t="s">
        <v>43</v>
      </c>
      <c r="L8" s="27">
        <v>29</v>
      </c>
    </row>
    <row r="9" spans="1:12" ht="12.75" customHeight="1" x14ac:dyDescent="0.25">
      <c r="A9" s="23"/>
      <c r="B9" s="24"/>
      <c r="C9" s="57"/>
      <c r="D9" s="76" t="s">
        <v>26</v>
      </c>
      <c r="E9" s="64" t="s">
        <v>44</v>
      </c>
      <c r="F9" s="27">
        <v>62</v>
      </c>
      <c r="G9" s="27">
        <v>6</v>
      </c>
      <c r="H9" s="27">
        <v>8</v>
      </c>
      <c r="I9" s="27">
        <v>17</v>
      </c>
      <c r="J9" s="27">
        <v>193</v>
      </c>
      <c r="K9" s="28" t="s">
        <v>45</v>
      </c>
      <c r="L9" s="27">
        <v>30</v>
      </c>
    </row>
    <row r="10" spans="1:12" ht="12.75" customHeight="1" x14ac:dyDescent="0.25">
      <c r="A10" s="23"/>
      <c r="B10" s="24"/>
      <c r="C10" s="57"/>
      <c r="D10" s="76" t="s">
        <v>27</v>
      </c>
      <c r="E10" s="64" t="s">
        <v>99</v>
      </c>
      <c r="F10" s="27">
        <v>9.5000000000000001E-2</v>
      </c>
      <c r="G10" s="27">
        <v>4.2</v>
      </c>
      <c r="H10" s="27">
        <v>7</v>
      </c>
      <c r="I10" s="27">
        <v>7.5</v>
      </c>
      <c r="J10" s="27">
        <v>110</v>
      </c>
      <c r="K10" s="28"/>
      <c r="L10" s="27">
        <v>47</v>
      </c>
    </row>
    <row r="11" spans="1:12" ht="12.75" customHeight="1" x14ac:dyDescent="0.25">
      <c r="A11" s="23"/>
      <c r="B11" s="24"/>
      <c r="C11" s="57"/>
      <c r="D11" s="76"/>
      <c r="E11" s="64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3"/>
      <c r="B12" s="24"/>
      <c r="C12" s="57"/>
      <c r="D12" s="75"/>
      <c r="E12" s="64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23"/>
      <c r="B13" s="24"/>
      <c r="C13" s="57"/>
      <c r="D13" s="75"/>
      <c r="E13" s="64"/>
      <c r="F13" s="27"/>
      <c r="G13" s="27"/>
      <c r="H13" s="27"/>
      <c r="I13" s="27"/>
      <c r="J13" s="27"/>
      <c r="K13" s="28"/>
      <c r="L13" s="27"/>
    </row>
    <row r="14" spans="1:12" ht="12.75" customHeight="1" x14ac:dyDescent="0.25">
      <c r="A14" s="29"/>
      <c r="B14" s="30"/>
      <c r="C14" s="58"/>
      <c r="D14" s="70" t="s">
        <v>28</v>
      </c>
      <c r="E14" s="65"/>
      <c r="F14" s="34">
        <f t="shared" ref="F14:J14" si="0">SUM(F6:F13)</f>
        <v>502.09500000000003</v>
      </c>
      <c r="G14" s="34">
        <f t="shared" si="0"/>
        <v>25.599999999999998</v>
      </c>
      <c r="H14" s="34">
        <f t="shared" si="0"/>
        <v>31.4</v>
      </c>
      <c r="I14" s="34">
        <f t="shared" si="0"/>
        <v>67.099999999999994</v>
      </c>
      <c r="J14" s="34">
        <f t="shared" si="0"/>
        <v>789.2</v>
      </c>
      <c r="K14" s="35"/>
      <c r="L14" s="34">
        <f>SUM(L6:L13)</f>
        <v>180</v>
      </c>
    </row>
    <row r="15" spans="1:12" ht="12.75" customHeight="1" x14ac:dyDescent="0.25">
      <c r="A15" s="36">
        <f>A6</f>
        <v>1</v>
      </c>
      <c r="B15" s="37">
        <f t="shared" ref="B15" si="1">B6</f>
        <v>1</v>
      </c>
      <c r="C15" s="59" t="s">
        <v>29</v>
      </c>
      <c r="D15" s="69" t="s">
        <v>30</v>
      </c>
      <c r="E15" s="64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3"/>
      <c r="B16" s="24"/>
      <c r="C16" s="57"/>
      <c r="D16" s="69" t="s">
        <v>31</v>
      </c>
      <c r="E16" s="64" t="s">
        <v>48</v>
      </c>
      <c r="F16" s="27">
        <v>250</v>
      </c>
      <c r="G16" s="27">
        <v>1.8</v>
      </c>
      <c r="H16" s="27">
        <v>7.9</v>
      </c>
      <c r="I16" s="27">
        <v>13.8</v>
      </c>
      <c r="J16" s="27">
        <v>385</v>
      </c>
      <c r="K16" s="28" t="s">
        <v>49</v>
      </c>
      <c r="L16" s="27">
        <v>33</v>
      </c>
    </row>
    <row r="17" spans="1:12" ht="12.75" customHeight="1" x14ac:dyDescent="0.25">
      <c r="A17" s="23"/>
      <c r="B17" s="24"/>
      <c r="C17" s="57"/>
      <c r="D17" s="69" t="s">
        <v>32</v>
      </c>
      <c r="E17" s="64" t="s">
        <v>50</v>
      </c>
      <c r="F17" s="27">
        <v>110</v>
      </c>
      <c r="G17" s="27">
        <v>13.98</v>
      </c>
      <c r="H17" s="27">
        <v>15.67</v>
      </c>
      <c r="I17" s="27">
        <v>18.29</v>
      </c>
      <c r="J17" s="27">
        <v>269.33</v>
      </c>
      <c r="K17" s="28" t="s">
        <v>51</v>
      </c>
      <c r="L17" s="27">
        <v>90</v>
      </c>
    </row>
    <row r="18" spans="1:12" ht="12.75" customHeight="1" x14ac:dyDescent="0.25">
      <c r="A18" s="23"/>
      <c r="B18" s="24"/>
      <c r="C18" s="57"/>
      <c r="D18" s="69" t="s">
        <v>33</v>
      </c>
      <c r="E18" s="64" t="s">
        <v>52</v>
      </c>
      <c r="F18" s="27">
        <v>200</v>
      </c>
      <c r="G18" s="27">
        <v>2.4</v>
      </c>
      <c r="H18" s="27">
        <v>2.9</v>
      </c>
      <c r="I18" s="27">
        <v>29</v>
      </c>
      <c r="J18" s="27">
        <v>294</v>
      </c>
      <c r="K18" s="28" t="s">
        <v>53</v>
      </c>
      <c r="L18" s="27">
        <v>12</v>
      </c>
    </row>
    <row r="19" spans="1:12" ht="12.75" customHeight="1" x14ac:dyDescent="0.25">
      <c r="A19" s="23"/>
      <c r="B19" s="24"/>
      <c r="C19" s="57"/>
      <c r="D19" s="69" t="s">
        <v>34</v>
      </c>
      <c r="E19" s="64" t="s">
        <v>101</v>
      </c>
      <c r="F19" s="27">
        <v>200</v>
      </c>
      <c r="G19" s="27">
        <v>0.3</v>
      </c>
      <c r="H19" s="27">
        <v>0</v>
      </c>
      <c r="I19" s="27">
        <v>27.2</v>
      </c>
      <c r="J19" s="27">
        <v>93</v>
      </c>
      <c r="K19" s="28" t="s">
        <v>54</v>
      </c>
      <c r="L19" s="27">
        <v>21</v>
      </c>
    </row>
    <row r="20" spans="1:12" ht="12.75" customHeight="1" x14ac:dyDescent="0.25">
      <c r="A20" s="23"/>
      <c r="B20" s="24"/>
      <c r="C20" s="57"/>
      <c r="D20" s="69" t="s">
        <v>35</v>
      </c>
      <c r="E20" s="78" t="s">
        <v>55</v>
      </c>
      <c r="F20" s="79">
        <v>30</v>
      </c>
      <c r="G20" s="79">
        <v>1.9</v>
      </c>
      <c r="H20" s="79">
        <v>0.5</v>
      </c>
      <c r="I20" s="79">
        <v>12.1</v>
      </c>
      <c r="J20" s="79">
        <v>57</v>
      </c>
      <c r="K20" s="80"/>
      <c r="L20" s="79">
        <v>4</v>
      </c>
    </row>
    <row r="21" spans="1:12" ht="12.75" customHeight="1" x14ac:dyDescent="0.25">
      <c r="A21" s="23"/>
      <c r="B21" s="24"/>
      <c r="C21" s="57"/>
      <c r="D21" s="69" t="s">
        <v>36</v>
      </c>
      <c r="E21" s="84"/>
      <c r="F21" s="84"/>
      <c r="G21" s="84"/>
      <c r="H21" s="84"/>
      <c r="I21" s="84"/>
      <c r="J21" s="84"/>
      <c r="K21" s="84"/>
      <c r="L21" s="84"/>
    </row>
    <row r="22" spans="1:12" ht="12.75" customHeight="1" x14ac:dyDescent="0.25">
      <c r="A22" s="23"/>
      <c r="B22" s="24"/>
      <c r="C22" s="57"/>
      <c r="D22" s="69"/>
      <c r="E22" s="81"/>
      <c r="F22" s="82"/>
      <c r="G22" s="82"/>
      <c r="H22" s="82"/>
      <c r="I22" s="82"/>
      <c r="J22" s="82"/>
      <c r="K22" s="83"/>
      <c r="L22" s="82"/>
    </row>
    <row r="23" spans="1:12" ht="12.75" customHeight="1" x14ac:dyDescent="0.25">
      <c r="A23" s="23"/>
      <c r="B23" s="24"/>
      <c r="C23" s="57"/>
      <c r="D23" s="69"/>
      <c r="E23" s="64"/>
      <c r="F23" s="27"/>
      <c r="G23" s="27"/>
      <c r="H23" s="27"/>
      <c r="I23" s="27"/>
      <c r="J23" s="27"/>
      <c r="K23" s="28"/>
      <c r="L23" s="27"/>
    </row>
    <row r="24" spans="1:12" ht="12.75" customHeight="1" x14ac:dyDescent="0.25">
      <c r="A24" s="52"/>
      <c r="B24" s="53"/>
      <c r="C24" s="62"/>
      <c r="D24" s="71" t="s">
        <v>28</v>
      </c>
      <c r="E24" s="67"/>
      <c r="F24" s="54">
        <f t="shared" ref="F24:I24" si="2">SUM(F15:F23)</f>
        <v>790</v>
      </c>
      <c r="G24" s="54">
        <f t="shared" si="2"/>
        <v>20.38</v>
      </c>
      <c r="H24" s="54">
        <f t="shared" si="2"/>
        <v>26.97</v>
      </c>
      <c r="I24" s="54">
        <f t="shared" si="2"/>
        <v>100.39</v>
      </c>
      <c r="J24" s="54">
        <f>SUM(J15:J23)</f>
        <v>1098.33</v>
      </c>
      <c r="K24" s="55"/>
      <c r="L24" s="54">
        <f>SUM(L15:L23)</f>
        <v>160</v>
      </c>
    </row>
    <row r="25" spans="1:12" ht="12.75" customHeight="1" x14ac:dyDescent="0.25">
      <c r="A25" s="46">
        <f>A6</f>
        <v>1</v>
      </c>
      <c r="B25" s="47">
        <f>B6</f>
        <v>1</v>
      </c>
      <c r="C25" s="60" t="s">
        <v>39</v>
      </c>
      <c r="D25" s="99" t="s">
        <v>40</v>
      </c>
      <c r="E25" s="66" t="s">
        <v>63</v>
      </c>
      <c r="F25" s="48">
        <v>60</v>
      </c>
      <c r="G25" s="48">
        <v>3.9</v>
      </c>
      <c r="H25" s="48">
        <v>3.1</v>
      </c>
      <c r="I25" s="48">
        <v>23.9</v>
      </c>
      <c r="J25" s="48">
        <v>239</v>
      </c>
      <c r="K25" s="49" t="s">
        <v>69</v>
      </c>
      <c r="L25" s="48">
        <v>20</v>
      </c>
    </row>
    <row r="26" spans="1:12" ht="12.75" customHeight="1" x14ac:dyDescent="0.25">
      <c r="A26" s="50"/>
      <c r="B26" s="51"/>
      <c r="C26" s="61"/>
      <c r="D26" s="72" t="s">
        <v>34</v>
      </c>
      <c r="E26" s="64" t="s">
        <v>102</v>
      </c>
      <c r="F26" s="27">
        <v>200</v>
      </c>
      <c r="G26" s="27">
        <v>0.4</v>
      </c>
      <c r="H26" s="27">
        <v>0</v>
      </c>
      <c r="I26" s="27">
        <v>11</v>
      </c>
      <c r="J26" s="27">
        <v>46</v>
      </c>
      <c r="K26" s="28"/>
      <c r="L26" s="27">
        <v>38</v>
      </c>
    </row>
    <row r="27" spans="1:12" ht="14.25" customHeight="1" x14ac:dyDescent="0.25">
      <c r="A27" s="50"/>
      <c r="B27" s="51"/>
      <c r="C27" s="61"/>
      <c r="D27" s="73" t="s">
        <v>27</v>
      </c>
      <c r="E27" s="66" t="s">
        <v>56</v>
      </c>
      <c r="F27" s="48">
        <v>105</v>
      </c>
      <c r="G27" s="48">
        <v>0</v>
      </c>
      <c r="H27" s="48">
        <v>0</v>
      </c>
      <c r="I27" s="48">
        <v>13</v>
      </c>
      <c r="J27" s="48">
        <v>98</v>
      </c>
      <c r="K27" s="49"/>
      <c r="L27" s="48">
        <v>47</v>
      </c>
    </row>
    <row r="28" spans="1:12" ht="12.75" customHeight="1" x14ac:dyDescent="0.25">
      <c r="A28" s="23"/>
      <c r="B28" s="24"/>
      <c r="C28" s="25"/>
      <c r="D28" s="74"/>
      <c r="E28" s="26"/>
      <c r="F28" s="27"/>
      <c r="G28" s="27"/>
      <c r="H28" s="27"/>
      <c r="I28" s="27"/>
      <c r="J28" s="27"/>
      <c r="K28" s="28"/>
      <c r="L28" s="27"/>
    </row>
    <row r="29" spans="1:12" ht="12.75" customHeight="1" x14ac:dyDescent="0.25">
      <c r="A29" s="29"/>
      <c r="B29" s="30"/>
      <c r="C29" s="31"/>
      <c r="D29" s="32" t="s">
        <v>28</v>
      </c>
      <c r="E29" s="33"/>
      <c r="F29" s="34">
        <f>SUM(F25:F28)</f>
        <v>365</v>
      </c>
      <c r="G29" s="34">
        <f>SUM(G25:G28)</f>
        <v>4.3</v>
      </c>
      <c r="H29" s="34">
        <f>SUM(H25:H28)</f>
        <v>3.1</v>
      </c>
      <c r="I29" s="34">
        <f>SUM(I25:I28)</f>
        <v>47.9</v>
      </c>
      <c r="J29" s="34">
        <f>SUM(J25:J28)</f>
        <v>383</v>
      </c>
      <c r="K29" s="34"/>
      <c r="L29" s="34">
        <f>SUM(L25:L28)</f>
        <v>105</v>
      </c>
    </row>
    <row r="30" spans="1:12" ht="12.75" customHeight="1" thickBot="1" x14ac:dyDescent="0.3">
      <c r="A30" s="38">
        <f>A6</f>
        <v>1</v>
      </c>
      <c r="B30" s="39">
        <f>B6</f>
        <v>1</v>
      </c>
      <c r="C30" s="91" t="s">
        <v>37</v>
      </c>
      <c r="D30" s="92"/>
      <c r="E30" s="40"/>
      <c r="F30" s="41">
        <f>F14+F29+F24</f>
        <v>1657.095</v>
      </c>
      <c r="G30" s="41">
        <f>G14+G29+G24</f>
        <v>50.28</v>
      </c>
      <c r="H30" s="41">
        <f>H14+H29+H24</f>
        <v>61.47</v>
      </c>
      <c r="I30" s="41">
        <f>I14+I29+I24</f>
        <v>215.39</v>
      </c>
      <c r="J30" s="41">
        <f>J14+J29+J24</f>
        <v>2270.5299999999997</v>
      </c>
      <c r="K30" s="41"/>
      <c r="L30" s="41">
        <f>L14+L29+L24</f>
        <v>445</v>
      </c>
    </row>
    <row r="31" spans="1:12" ht="12.75" customHeight="1" x14ac:dyDescent="0.25">
      <c r="A31" s="19">
        <v>1</v>
      </c>
      <c r="B31" s="20">
        <v>2</v>
      </c>
      <c r="C31" s="56" t="s">
        <v>23</v>
      </c>
      <c r="D31" s="69" t="s">
        <v>24</v>
      </c>
      <c r="E31" s="63" t="s">
        <v>57</v>
      </c>
      <c r="F31" s="21">
        <v>180</v>
      </c>
      <c r="G31" s="21">
        <v>8.3000000000000007</v>
      </c>
      <c r="H31" s="21">
        <v>11.6</v>
      </c>
      <c r="I31" s="21">
        <v>37.5</v>
      </c>
      <c r="J31" s="21">
        <v>288</v>
      </c>
      <c r="K31" s="22" t="s">
        <v>58</v>
      </c>
      <c r="L31" s="21">
        <v>66</v>
      </c>
    </row>
    <row r="32" spans="1:12" ht="12.75" customHeight="1" x14ac:dyDescent="0.25">
      <c r="A32" s="23"/>
      <c r="B32" s="24"/>
      <c r="C32" s="57"/>
      <c r="D32" s="69" t="s">
        <v>24</v>
      </c>
      <c r="E32" s="64"/>
      <c r="F32" s="27"/>
      <c r="G32" s="27"/>
      <c r="H32" s="27"/>
      <c r="I32" s="27"/>
      <c r="J32" s="27"/>
      <c r="K32" s="28"/>
      <c r="L32" s="27"/>
    </row>
    <row r="33" spans="1:12" ht="12.75" customHeight="1" x14ac:dyDescent="0.25">
      <c r="A33" s="23"/>
      <c r="B33" s="24"/>
      <c r="C33" s="57"/>
      <c r="D33" s="76" t="s">
        <v>25</v>
      </c>
      <c r="E33" s="64" t="s">
        <v>59</v>
      </c>
      <c r="F33" s="27">
        <v>190</v>
      </c>
      <c r="G33" s="27">
        <v>2</v>
      </c>
      <c r="H33" s="27">
        <v>0</v>
      </c>
      <c r="I33" s="27">
        <v>14</v>
      </c>
      <c r="J33" s="27">
        <v>28</v>
      </c>
      <c r="K33" s="28" t="s">
        <v>66</v>
      </c>
      <c r="L33" s="27">
        <v>4</v>
      </c>
    </row>
    <row r="34" spans="1:12" ht="12.75" customHeight="1" x14ac:dyDescent="0.25">
      <c r="A34" s="23"/>
      <c r="B34" s="24"/>
      <c r="C34" s="57"/>
      <c r="D34" s="76" t="s">
        <v>26</v>
      </c>
      <c r="E34" s="64" t="s">
        <v>72</v>
      </c>
      <c r="F34" s="27">
        <v>37</v>
      </c>
      <c r="G34" s="27">
        <v>6</v>
      </c>
      <c r="H34" s="27">
        <v>8</v>
      </c>
      <c r="I34" s="27">
        <v>17</v>
      </c>
      <c r="J34" s="27">
        <v>193</v>
      </c>
      <c r="K34" s="28" t="s">
        <v>45</v>
      </c>
      <c r="L34" s="27">
        <v>14</v>
      </c>
    </row>
    <row r="35" spans="1:12" ht="12.75" customHeight="1" x14ac:dyDescent="0.25">
      <c r="A35" s="23"/>
      <c r="B35" s="24"/>
      <c r="C35" s="57"/>
      <c r="D35" s="76" t="s">
        <v>27</v>
      </c>
      <c r="E35" s="64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23"/>
      <c r="B36" s="24"/>
      <c r="C36" s="57"/>
      <c r="D36" s="77" t="s">
        <v>60</v>
      </c>
      <c r="E36" s="64" t="s">
        <v>61</v>
      </c>
      <c r="F36" s="27">
        <v>100</v>
      </c>
      <c r="G36" s="27">
        <v>1.9</v>
      </c>
      <c r="H36" s="27">
        <v>3.2</v>
      </c>
      <c r="I36" s="27">
        <v>16</v>
      </c>
      <c r="J36" s="27">
        <v>100</v>
      </c>
      <c r="K36" s="28"/>
      <c r="L36" s="27">
        <v>125</v>
      </c>
    </row>
    <row r="37" spans="1:12" ht="12.75" customHeight="1" x14ac:dyDescent="0.25">
      <c r="A37" s="23"/>
      <c r="B37" s="24"/>
      <c r="C37" s="57"/>
      <c r="D37" s="75"/>
      <c r="E37" s="64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3"/>
      <c r="B38" s="24"/>
      <c r="C38" s="57"/>
      <c r="D38" s="75"/>
      <c r="E38" s="64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29"/>
      <c r="B39" s="30"/>
      <c r="C39" s="58"/>
      <c r="D39" s="70" t="s">
        <v>28</v>
      </c>
      <c r="E39" s="65"/>
      <c r="F39" s="34">
        <f t="shared" ref="F39:J39" si="3">SUM(F31:F38)</f>
        <v>507</v>
      </c>
      <c r="G39" s="34">
        <f t="shared" si="3"/>
        <v>18.2</v>
      </c>
      <c r="H39" s="34">
        <f t="shared" si="3"/>
        <v>22.8</v>
      </c>
      <c r="I39" s="34">
        <f t="shared" si="3"/>
        <v>84.5</v>
      </c>
      <c r="J39" s="34">
        <f t="shared" si="3"/>
        <v>609</v>
      </c>
      <c r="K39" s="35"/>
      <c r="L39" s="34">
        <f>SUM(L31:L38)</f>
        <v>209</v>
      </c>
    </row>
    <row r="40" spans="1:12" ht="12.75" customHeight="1" x14ac:dyDescent="0.25">
      <c r="A40" s="36">
        <f>A31</f>
        <v>1</v>
      </c>
      <c r="B40" s="37">
        <f t="shared" ref="B40" si="4">B31</f>
        <v>2</v>
      </c>
      <c r="C40" s="59" t="s">
        <v>29</v>
      </c>
      <c r="D40" s="69" t="s">
        <v>30</v>
      </c>
      <c r="E40" s="64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3"/>
      <c r="B41" s="24"/>
      <c r="C41" s="57"/>
      <c r="D41" s="69" t="s">
        <v>31</v>
      </c>
      <c r="E41" s="64" t="s">
        <v>104</v>
      </c>
      <c r="F41" s="27">
        <v>250</v>
      </c>
      <c r="G41" s="27">
        <v>1</v>
      </c>
      <c r="H41" s="27">
        <v>1.08</v>
      </c>
      <c r="I41" s="27">
        <v>0.78</v>
      </c>
      <c r="J41" s="27">
        <v>143</v>
      </c>
      <c r="K41" s="28" t="s">
        <v>103</v>
      </c>
      <c r="L41" s="27">
        <v>65</v>
      </c>
    </row>
    <row r="42" spans="1:12" ht="12.75" customHeight="1" x14ac:dyDescent="0.25">
      <c r="A42" s="23"/>
      <c r="B42" s="24"/>
      <c r="C42" s="57"/>
      <c r="D42" s="69" t="s">
        <v>32</v>
      </c>
      <c r="E42" s="64" t="s">
        <v>106</v>
      </c>
      <c r="F42" s="27">
        <v>120</v>
      </c>
      <c r="G42" s="27">
        <v>14</v>
      </c>
      <c r="H42" s="27">
        <v>11</v>
      </c>
      <c r="I42" s="27">
        <v>3</v>
      </c>
      <c r="J42" s="27">
        <v>260</v>
      </c>
      <c r="K42" s="28" t="s">
        <v>105</v>
      </c>
      <c r="L42" s="27">
        <v>53</v>
      </c>
    </row>
    <row r="43" spans="1:12" ht="12.75" customHeight="1" x14ac:dyDescent="0.25">
      <c r="A43" s="23"/>
      <c r="B43" s="24"/>
      <c r="C43" s="57"/>
      <c r="D43" s="69" t="s">
        <v>33</v>
      </c>
      <c r="E43" s="64" t="s">
        <v>107</v>
      </c>
      <c r="F43" s="27">
        <v>200</v>
      </c>
      <c r="G43" s="27">
        <v>6</v>
      </c>
      <c r="H43" s="27">
        <v>17</v>
      </c>
      <c r="I43" s="27">
        <v>11</v>
      </c>
      <c r="J43" s="27">
        <v>280</v>
      </c>
      <c r="K43" s="28" t="s">
        <v>108</v>
      </c>
      <c r="L43" s="27">
        <v>35</v>
      </c>
    </row>
    <row r="44" spans="1:12" ht="12.75" customHeight="1" x14ac:dyDescent="0.25">
      <c r="A44" s="23"/>
      <c r="B44" s="24"/>
      <c r="C44" s="57"/>
      <c r="D44" s="69" t="s">
        <v>34</v>
      </c>
      <c r="E44" s="64" t="s">
        <v>101</v>
      </c>
      <c r="F44" s="27">
        <v>200</v>
      </c>
      <c r="G44" s="27">
        <v>0.3</v>
      </c>
      <c r="H44" s="27">
        <v>0</v>
      </c>
      <c r="I44" s="27">
        <v>27.2</v>
      </c>
      <c r="J44" s="27">
        <v>93</v>
      </c>
      <c r="K44" s="28" t="s">
        <v>54</v>
      </c>
      <c r="L44" s="27">
        <v>21</v>
      </c>
    </row>
    <row r="45" spans="1:12" ht="12.75" customHeight="1" x14ac:dyDescent="0.25">
      <c r="A45" s="23"/>
      <c r="B45" s="24"/>
      <c r="C45" s="57"/>
      <c r="D45" s="69" t="s">
        <v>35</v>
      </c>
      <c r="E45" s="64" t="s">
        <v>55</v>
      </c>
      <c r="F45" s="27">
        <v>30</v>
      </c>
      <c r="G45" s="27">
        <v>1.9</v>
      </c>
      <c r="H45" s="27">
        <v>0.5</v>
      </c>
      <c r="I45" s="27">
        <v>12.1</v>
      </c>
      <c r="J45" s="27">
        <v>57</v>
      </c>
      <c r="K45" s="28"/>
      <c r="L45" s="27">
        <v>4</v>
      </c>
    </row>
    <row r="46" spans="1:12" ht="12.75" customHeight="1" x14ac:dyDescent="0.25">
      <c r="A46" s="23"/>
      <c r="B46" s="24"/>
      <c r="C46" s="57"/>
      <c r="D46" s="69" t="s">
        <v>36</v>
      </c>
      <c r="E46" s="64"/>
      <c r="F46" s="27"/>
      <c r="G46" s="27"/>
      <c r="H46" s="27"/>
      <c r="I46" s="27"/>
      <c r="J46" s="27"/>
      <c r="K46" s="28"/>
      <c r="L46" s="27"/>
    </row>
    <row r="47" spans="1:12" ht="12.75" customHeight="1" x14ac:dyDescent="0.25">
      <c r="A47" s="23"/>
      <c r="B47" s="24"/>
      <c r="C47" s="57"/>
      <c r="D47" s="69"/>
      <c r="E47" s="64"/>
      <c r="F47" s="27"/>
      <c r="G47" s="27"/>
      <c r="H47" s="27"/>
      <c r="I47" s="27"/>
      <c r="J47" s="27"/>
      <c r="K47" s="28"/>
      <c r="L47" s="27"/>
    </row>
    <row r="48" spans="1:12" ht="12.75" customHeight="1" x14ac:dyDescent="0.25">
      <c r="A48" s="23"/>
      <c r="B48" s="24"/>
      <c r="C48" s="57"/>
      <c r="D48" s="69"/>
      <c r="E48" s="64"/>
      <c r="F48" s="27"/>
      <c r="G48" s="27"/>
      <c r="H48" s="27"/>
      <c r="I48" s="27"/>
      <c r="J48" s="27"/>
      <c r="K48" s="28"/>
      <c r="L48" s="27"/>
    </row>
    <row r="49" spans="1:12" ht="15.75" customHeight="1" x14ac:dyDescent="0.25">
      <c r="A49" s="52"/>
      <c r="B49" s="53"/>
      <c r="C49" s="62"/>
      <c r="D49" s="71" t="s">
        <v>28</v>
      </c>
      <c r="E49" s="67"/>
      <c r="F49" s="54">
        <f t="shared" ref="F49:I49" si="5">SUM(F40:F48)</f>
        <v>800</v>
      </c>
      <c r="G49" s="54">
        <f t="shared" si="5"/>
        <v>23.2</v>
      </c>
      <c r="H49" s="54">
        <f t="shared" si="5"/>
        <v>29.58</v>
      </c>
      <c r="I49" s="54">
        <f t="shared" si="5"/>
        <v>54.080000000000005</v>
      </c>
      <c r="J49" s="54">
        <f>SUM(J40:J48)</f>
        <v>833</v>
      </c>
      <c r="K49" s="55"/>
      <c r="L49" s="54">
        <f>SUM(L40:L48)</f>
        <v>178</v>
      </c>
    </row>
    <row r="50" spans="1:12" ht="12.75" customHeight="1" x14ac:dyDescent="0.25">
      <c r="A50" s="46">
        <f>A31</f>
        <v>1</v>
      </c>
      <c r="B50" s="47">
        <f>B31</f>
        <v>2</v>
      </c>
      <c r="C50" s="60" t="s">
        <v>39</v>
      </c>
      <c r="D50" s="99" t="s">
        <v>40</v>
      </c>
      <c r="E50" s="66" t="s">
        <v>109</v>
      </c>
      <c r="F50" s="48">
        <v>60</v>
      </c>
      <c r="G50" s="48">
        <v>3.9</v>
      </c>
      <c r="H50" s="48">
        <v>3.1</v>
      </c>
      <c r="I50" s="48">
        <v>23.9</v>
      </c>
      <c r="J50" s="48">
        <v>239</v>
      </c>
      <c r="K50" s="49" t="s">
        <v>69</v>
      </c>
      <c r="L50" s="48">
        <v>20</v>
      </c>
    </row>
    <row r="51" spans="1:12" ht="12.75" customHeight="1" x14ac:dyDescent="0.25">
      <c r="A51" s="50"/>
      <c r="B51" s="51"/>
      <c r="C51" s="61"/>
      <c r="D51" s="72" t="s">
        <v>34</v>
      </c>
      <c r="E51" s="64" t="s">
        <v>102</v>
      </c>
      <c r="F51" s="27">
        <v>200</v>
      </c>
      <c r="G51" s="27">
        <v>0.4</v>
      </c>
      <c r="H51" s="27">
        <v>0</v>
      </c>
      <c r="I51" s="27">
        <v>11</v>
      </c>
      <c r="J51" s="27">
        <v>46</v>
      </c>
      <c r="K51" s="28"/>
      <c r="L51" s="27">
        <v>38</v>
      </c>
    </row>
    <row r="52" spans="1:12" ht="12.75" customHeight="1" x14ac:dyDescent="0.25">
      <c r="A52" s="50"/>
      <c r="B52" s="51"/>
      <c r="C52" s="61"/>
      <c r="D52" s="73" t="s">
        <v>27</v>
      </c>
      <c r="E52" s="66" t="s">
        <v>110</v>
      </c>
      <c r="F52" s="48">
        <v>100</v>
      </c>
      <c r="G52" s="48">
        <v>0</v>
      </c>
      <c r="H52" s="48">
        <v>0</v>
      </c>
      <c r="I52" s="48">
        <v>13</v>
      </c>
      <c r="J52" s="48">
        <v>98</v>
      </c>
      <c r="K52" s="49"/>
      <c r="L52" s="48">
        <v>55</v>
      </c>
    </row>
    <row r="53" spans="1:12" ht="12.75" customHeight="1" x14ac:dyDescent="0.25">
      <c r="A53" s="23"/>
      <c r="B53" s="24"/>
      <c r="C53" s="25"/>
      <c r="D53" s="74"/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29"/>
      <c r="B54" s="30"/>
      <c r="C54" s="31"/>
      <c r="D54" s="32" t="s">
        <v>28</v>
      </c>
      <c r="E54" s="33"/>
      <c r="F54" s="34">
        <f>SUM(F50:F53)</f>
        <v>360</v>
      </c>
      <c r="G54" s="34">
        <f>SUM(G50:G53)</f>
        <v>4.3</v>
      </c>
      <c r="H54" s="34">
        <f>SUM(H50:H53)</f>
        <v>3.1</v>
      </c>
      <c r="I54" s="34">
        <f>SUM(I50:I53)</f>
        <v>47.9</v>
      </c>
      <c r="J54" s="34">
        <f>SUM(J50:J53)</f>
        <v>383</v>
      </c>
      <c r="K54" s="34"/>
      <c r="L54" s="34">
        <f>SUM(L50:L53)</f>
        <v>113</v>
      </c>
    </row>
    <row r="55" spans="1:12" ht="15.75" customHeight="1" thickBot="1" x14ac:dyDescent="0.3">
      <c r="A55" s="38">
        <f>A50</f>
        <v>1</v>
      </c>
      <c r="B55" s="39">
        <f>B50</f>
        <v>2</v>
      </c>
      <c r="C55" s="91" t="s">
        <v>37</v>
      </c>
      <c r="D55" s="92"/>
      <c r="E55" s="40"/>
      <c r="F55" s="41">
        <f>F39+F49+F54</f>
        <v>1667</v>
      </c>
      <c r="G55" s="41">
        <f t="shared" ref="G55:J55" si="6">G39+G49+G54</f>
        <v>45.699999999999996</v>
      </c>
      <c r="H55" s="41">
        <f t="shared" si="6"/>
        <v>55.48</v>
      </c>
      <c r="I55" s="41">
        <f t="shared" si="6"/>
        <v>186.48000000000002</v>
      </c>
      <c r="J55" s="41">
        <f t="shared" si="6"/>
        <v>1825</v>
      </c>
      <c r="K55" s="41"/>
      <c r="L55" s="41">
        <f t="shared" ref="L55" si="7">L39+L49+L54</f>
        <v>500</v>
      </c>
    </row>
    <row r="56" spans="1:12" ht="12.75" customHeight="1" x14ac:dyDescent="0.25">
      <c r="A56" s="19">
        <v>1</v>
      </c>
      <c r="B56" s="20">
        <v>3</v>
      </c>
      <c r="C56" s="56" t="s">
        <v>23</v>
      </c>
      <c r="D56" s="69" t="s">
        <v>24</v>
      </c>
      <c r="E56" s="63" t="s">
        <v>70</v>
      </c>
      <c r="F56" s="21">
        <v>233</v>
      </c>
      <c r="G56" s="21">
        <v>8.4</v>
      </c>
      <c r="H56" s="21">
        <v>6.8</v>
      </c>
      <c r="I56" s="21">
        <v>38.6</v>
      </c>
      <c r="J56" s="21">
        <v>454</v>
      </c>
      <c r="K56" s="22" t="s">
        <v>71</v>
      </c>
      <c r="L56" s="21">
        <v>63</v>
      </c>
    </row>
    <row r="57" spans="1:12" ht="12.75" customHeight="1" x14ac:dyDescent="0.25">
      <c r="A57" s="23"/>
      <c r="B57" s="24"/>
      <c r="C57" s="57"/>
      <c r="D57" s="69" t="s">
        <v>24</v>
      </c>
      <c r="E57" s="64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3"/>
      <c r="B58" s="24"/>
      <c r="C58" s="57"/>
      <c r="D58" s="76" t="s">
        <v>25</v>
      </c>
      <c r="E58" s="64" t="s">
        <v>111</v>
      </c>
      <c r="F58" s="27">
        <v>200</v>
      </c>
      <c r="G58" s="27">
        <v>0.2</v>
      </c>
      <c r="H58" s="27">
        <v>0</v>
      </c>
      <c r="I58" s="27">
        <v>14</v>
      </c>
      <c r="J58" s="27">
        <v>40</v>
      </c>
      <c r="K58" s="28" t="s">
        <v>66</v>
      </c>
      <c r="L58" s="27">
        <v>5</v>
      </c>
    </row>
    <row r="59" spans="1:12" ht="12.75" customHeight="1" x14ac:dyDescent="0.25">
      <c r="A59" s="23"/>
      <c r="B59" s="24"/>
      <c r="C59" s="57"/>
      <c r="D59" s="76" t="s">
        <v>26</v>
      </c>
      <c r="E59" s="64" t="s">
        <v>44</v>
      </c>
      <c r="F59" s="27">
        <v>67</v>
      </c>
      <c r="G59" s="27">
        <v>6</v>
      </c>
      <c r="H59" s="27">
        <v>8</v>
      </c>
      <c r="I59" s="27">
        <v>17</v>
      </c>
      <c r="J59" s="27">
        <v>193</v>
      </c>
      <c r="K59" s="28" t="s">
        <v>45</v>
      </c>
      <c r="L59" s="27">
        <v>30</v>
      </c>
    </row>
    <row r="60" spans="1:12" ht="12.75" customHeight="1" x14ac:dyDescent="0.25">
      <c r="A60" s="23"/>
      <c r="B60" s="24"/>
      <c r="C60" s="57"/>
      <c r="D60" s="76" t="s">
        <v>27</v>
      </c>
      <c r="E60" s="64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23"/>
      <c r="B61" s="24"/>
      <c r="C61" s="57"/>
      <c r="D61" s="76"/>
      <c r="E61" s="64"/>
      <c r="F61" s="27"/>
      <c r="G61" s="27"/>
      <c r="H61" s="27"/>
      <c r="I61" s="27"/>
      <c r="J61" s="27"/>
      <c r="K61" s="28"/>
      <c r="L61" s="27"/>
    </row>
    <row r="62" spans="1:12" ht="12.75" customHeight="1" x14ac:dyDescent="0.25">
      <c r="A62" s="23"/>
      <c r="B62" s="24"/>
      <c r="C62" s="57"/>
      <c r="D62" s="75"/>
      <c r="E62" s="64"/>
      <c r="F62" s="27"/>
      <c r="G62" s="27"/>
      <c r="H62" s="27"/>
      <c r="I62" s="27"/>
      <c r="J62" s="27"/>
      <c r="K62" s="28"/>
      <c r="L62" s="27"/>
    </row>
    <row r="63" spans="1:12" ht="12.75" customHeight="1" x14ac:dyDescent="0.25">
      <c r="A63" s="23"/>
      <c r="B63" s="24"/>
      <c r="C63" s="57"/>
      <c r="D63" s="75"/>
      <c r="E63" s="64"/>
      <c r="F63" s="27"/>
      <c r="G63" s="27"/>
      <c r="H63" s="27"/>
      <c r="I63" s="27"/>
      <c r="J63" s="27"/>
      <c r="K63" s="28"/>
      <c r="L63" s="27"/>
    </row>
    <row r="64" spans="1:12" ht="12.75" customHeight="1" x14ac:dyDescent="0.25">
      <c r="A64" s="29"/>
      <c r="B64" s="30"/>
      <c r="C64" s="58"/>
      <c r="D64" s="70" t="s">
        <v>28</v>
      </c>
      <c r="E64" s="65"/>
      <c r="F64" s="34">
        <f t="shared" ref="F64:J64" si="8">SUM(F56:F63)</f>
        <v>500</v>
      </c>
      <c r="G64" s="34">
        <f t="shared" si="8"/>
        <v>14.6</v>
      </c>
      <c r="H64" s="34">
        <f t="shared" si="8"/>
        <v>14.8</v>
      </c>
      <c r="I64" s="34">
        <f t="shared" si="8"/>
        <v>69.599999999999994</v>
      </c>
      <c r="J64" s="34">
        <f t="shared" si="8"/>
        <v>687</v>
      </c>
      <c r="K64" s="35"/>
      <c r="L64" s="34">
        <f>SUM(L56:L63)</f>
        <v>98</v>
      </c>
    </row>
    <row r="65" spans="1:12" ht="12.75" customHeight="1" x14ac:dyDescent="0.25">
      <c r="A65" s="36">
        <f>A56</f>
        <v>1</v>
      </c>
      <c r="B65" s="37">
        <f t="shared" ref="B65" si="9">B56</f>
        <v>3</v>
      </c>
      <c r="C65" s="59" t="s">
        <v>29</v>
      </c>
      <c r="D65" s="69" t="s">
        <v>30</v>
      </c>
      <c r="E65" s="64"/>
      <c r="F65" s="27"/>
      <c r="G65" s="27"/>
      <c r="H65" s="27"/>
      <c r="I65" s="27"/>
      <c r="J65" s="27"/>
      <c r="K65" s="28"/>
      <c r="L65" s="27"/>
    </row>
    <row r="66" spans="1:12" ht="12.75" customHeight="1" x14ac:dyDescent="0.25">
      <c r="A66" s="23"/>
      <c r="B66" s="24"/>
      <c r="C66" s="57"/>
      <c r="D66" s="69" t="s">
        <v>31</v>
      </c>
      <c r="E66" s="64" t="s">
        <v>82</v>
      </c>
      <c r="F66" s="27">
        <v>250</v>
      </c>
      <c r="G66" s="27">
        <v>8.3000000000000007</v>
      </c>
      <c r="H66" s="27">
        <v>5.7</v>
      </c>
      <c r="I66" s="27">
        <v>17</v>
      </c>
      <c r="J66" s="27">
        <v>349</v>
      </c>
      <c r="K66" s="28" t="s">
        <v>83</v>
      </c>
      <c r="L66" s="27">
        <v>78</v>
      </c>
    </row>
    <row r="67" spans="1:12" ht="12.75" customHeight="1" x14ac:dyDescent="0.25">
      <c r="A67" s="23"/>
      <c r="B67" s="24"/>
      <c r="C67" s="57"/>
      <c r="D67" s="69" t="s">
        <v>32</v>
      </c>
      <c r="E67" s="64" t="s">
        <v>112</v>
      </c>
      <c r="F67" s="27">
        <v>70</v>
      </c>
      <c r="G67" s="27">
        <v>9.1</v>
      </c>
      <c r="H67" s="27">
        <v>16.3</v>
      </c>
      <c r="I67" s="27">
        <v>0.7</v>
      </c>
      <c r="J67" s="27">
        <v>186</v>
      </c>
      <c r="K67" s="28" t="s">
        <v>113</v>
      </c>
      <c r="L67" s="27">
        <v>108</v>
      </c>
    </row>
    <row r="68" spans="1:12" ht="12.75" customHeight="1" x14ac:dyDescent="0.25">
      <c r="A68" s="23"/>
      <c r="B68" s="24"/>
      <c r="C68" s="57"/>
      <c r="D68" s="69" t="s">
        <v>33</v>
      </c>
      <c r="E68" s="64" t="s">
        <v>114</v>
      </c>
      <c r="F68" s="27">
        <v>200</v>
      </c>
      <c r="G68" s="27">
        <v>4.5999999999999996</v>
      </c>
      <c r="H68" s="27">
        <v>5.8</v>
      </c>
      <c r="I68" s="27">
        <v>17.7</v>
      </c>
      <c r="J68" s="27">
        <v>141</v>
      </c>
      <c r="K68" s="28" t="s">
        <v>115</v>
      </c>
      <c r="L68" s="27">
        <v>68</v>
      </c>
    </row>
    <row r="69" spans="1:12" ht="12.75" customHeight="1" x14ac:dyDescent="0.25">
      <c r="A69" s="23"/>
      <c r="B69" s="24"/>
      <c r="C69" s="57"/>
      <c r="D69" s="69" t="s">
        <v>34</v>
      </c>
      <c r="E69" s="85" t="s">
        <v>64</v>
      </c>
      <c r="F69" s="27">
        <v>150</v>
      </c>
      <c r="G69" s="27">
        <v>0.3</v>
      </c>
      <c r="H69" s="27">
        <v>0</v>
      </c>
      <c r="I69" s="27">
        <v>27.2</v>
      </c>
      <c r="J69" s="27">
        <v>94</v>
      </c>
      <c r="K69" s="28" t="s">
        <v>54</v>
      </c>
      <c r="L69" s="27">
        <v>10</v>
      </c>
    </row>
    <row r="70" spans="1:12" ht="12.75" customHeight="1" x14ac:dyDescent="0.25">
      <c r="A70" s="23"/>
      <c r="B70" s="24"/>
      <c r="C70" s="57"/>
      <c r="D70" s="69" t="s">
        <v>35</v>
      </c>
      <c r="E70" s="64" t="s">
        <v>55</v>
      </c>
      <c r="F70" s="27">
        <v>30</v>
      </c>
      <c r="G70" s="27">
        <v>1.9</v>
      </c>
      <c r="H70" s="27">
        <v>0.5</v>
      </c>
      <c r="I70" s="27">
        <v>12.1</v>
      </c>
      <c r="J70" s="27">
        <v>57</v>
      </c>
      <c r="K70" s="28"/>
      <c r="L70" s="27">
        <v>4</v>
      </c>
    </row>
    <row r="71" spans="1:12" ht="12.75" customHeight="1" x14ac:dyDescent="0.25">
      <c r="A71" s="23"/>
      <c r="B71" s="24"/>
      <c r="C71" s="57"/>
      <c r="D71" s="69" t="s">
        <v>36</v>
      </c>
      <c r="E71" s="64"/>
      <c r="F71" s="27"/>
      <c r="G71" s="27"/>
      <c r="H71" s="27"/>
      <c r="I71" s="27"/>
      <c r="J71" s="27"/>
      <c r="K71" s="28"/>
      <c r="L71" s="27"/>
    </row>
    <row r="72" spans="1:12" ht="12.75" customHeight="1" x14ac:dyDescent="0.25">
      <c r="A72" s="23"/>
      <c r="B72" s="24"/>
      <c r="C72" s="57"/>
      <c r="D72" s="69"/>
      <c r="E72" s="64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3"/>
      <c r="B73" s="24"/>
      <c r="C73" s="57"/>
      <c r="D73" s="69"/>
      <c r="E73" s="64"/>
      <c r="F73" s="27"/>
      <c r="G73" s="27"/>
      <c r="H73" s="27"/>
      <c r="I73" s="27"/>
      <c r="J73" s="27"/>
      <c r="K73" s="28"/>
      <c r="L73" s="27"/>
    </row>
    <row r="74" spans="1:12" ht="15.75" customHeight="1" x14ac:dyDescent="0.25">
      <c r="A74" s="52"/>
      <c r="B74" s="53"/>
      <c r="C74" s="62"/>
      <c r="D74" s="71" t="s">
        <v>28</v>
      </c>
      <c r="E74" s="67"/>
      <c r="F74" s="54">
        <f t="shared" ref="F74:I74" si="10">SUM(F65:F73)</f>
        <v>700</v>
      </c>
      <c r="G74" s="54">
        <f t="shared" si="10"/>
        <v>24.2</v>
      </c>
      <c r="H74" s="54">
        <f t="shared" si="10"/>
        <v>28.3</v>
      </c>
      <c r="I74" s="54">
        <f t="shared" si="10"/>
        <v>74.699999999999989</v>
      </c>
      <c r="J74" s="54">
        <f>SUM(J65:J73)</f>
        <v>827</v>
      </c>
      <c r="K74" s="55"/>
      <c r="L74" s="54">
        <f>SUM(L65:L73)</f>
        <v>268</v>
      </c>
    </row>
    <row r="75" spans="1:12" ht="12.75" customHeight="1" x14ac:dyDescent="0.25">
      <c r="A75" s="46">
        <f>A56</f>
        <v>1</v>
      </c>
      <c r="B75" s="47">
        <f>B56</f>
        <v>3</v>
      </c>
      <c r="C75" s="60" t="s">
        <v>39</v>
      </c>
      <c r="D75" s="72" t="s">
        <v>40</v>
      </c>
      <c r="E75" s="66" t="s">
        <v>116</v>
      </c>
      <c r="F75" s="48">
        <v>50</v>
      </c>
      <c r="G75" s="48">
        <v>2.2999999999999998</v>
      </c>
      <c r="H75" s="48">
        <v>4</v>
      </c>
      <c r="I75" s="48">
        <v>42.2</v>
      </c>
      <c r="J75" s="48">
        <v>214</v>
      </c>
      <c r="K75" s="49"/>
      <c r="L75" s="48">
        <v>7</v>
      </c>
    </row>
    <row r="76" spans="1:12" ht="12.75" customHeight="1" x14ac:dyDescent="0.25">
      <c r="A76" s="50"/>
      <c r="B76" s="51"/>
      <c r="C76" s="61"/>
      <c r="D76" s="72" t="s">
        <v>34</v>
      </c>
      <c r="E76" s="85" t="s">
        <v>64</v>
      </c>
      <c r="F76" s="27">
        <v>190</v>
      </c>
      <c r="G76" s="27">
        <v>0.3</v>
      </c>
      <c r="H76" s="27">
        <v>0</v>
      </c>
      <c r="I76" s="27">
        <v>27.2</v>
      </c>
      <c r="J76" s="27">
        <v>94</v>
      </c>
      <c r="K76" s="28" t="s">
        <v>54</v>
      </c>
      <c r="L76" s="27">
        <v>10</v>
      </c>
    </row>
    <row r="77" spans="1:12" ht="12.75" customHeight="1" x14ac:dyDescent="0.25">
      <c r="A77" s="50"/>
      <c r="B77" s="51"/>
      <c r="C77" s="61"/>
      <c r="D77" s="73" t="s">
        <v>27</v>
      </c>
      <c r="E77" s="66" t="s">
        <v>56</v>
      </c>
      <c r="F77" s="48">
        <v>100</v>
      </c>
      <c r="G77" s="48">
        <v>0</v>
      </c>
      <c r="H77" s="48">
        <v>0</v>
      </c>
      <c r="I77" s="48">
        <v>13</v>
      </c>
      <c r="J77" s="48">
        <v>98</v>
      </c>
      <c r="K77" s="49"/>
      <c r="L77" s="48">
        <v>45</v>
      </c>
    </row>
    <row r="78" spans="1:12" ht="12.75" customHeight="1" x14ac:dyDescent="0.25">
      <c r="A78" s="23"/>
      <c r="B78" s="24"/>
      <c r="C78" s="25"/>
      <c r="D78" s="74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9"/>
      <c r="B79" s="30"/>
      <c r="C79" s="31"/>
      <c r="D79" s="32" t="s">
        <v>28</v>
      </c>
      <c r="E79" s="33"/>
      <c r="F79" s="34">
        <f>SUM(F75:F78)</f>
        <v>340</v>
      </c>
      <c r="G79" s="34">
        <f>SUM(G75:G78)</f>
        <v>2.5999999999999996</v>
      </c>
      <c r="H79" s="34">
        <f>SUM(H75:H78)</f>
        <v>4</v>
      </c>
      <c r="I79" s="34">
        <f>SUM(I75:I78)</f>
        <v>82.4</v>
      </c>
      <c r="J79" s="34">
        <f>SUM(J75:J78)</f>
        <v>406</v>
      </c>
      <c r="K79" s="34"/>
      <c r="L79" s="34">
        <f>SUM(L75:L78)</f>
        <v>62</v>
      </c>
    </row>
    <row r="80" spans="1:12" ht="15.75" customHeight="1" thickBot="1" x14ac:dyDescent="0.3">
      <c r="A80" s="38">
        <f>A75</f>
        <v>1</v>
      </c>
      <c r="B80" s="39">
        <f>B75</f>
        <v>3</v>
      </c>
      <c r="C80" s="91" t="s">
        <v>37</v>
      </c>
      <c r="D80" s="92"/>
      <c r="E80" s="40"/>
      <c r="F80" s="41">
        <f>F64+F74+F79</f>
        <v>1540</v>
      </c>
      <c r="G80" s="41">
        <f t="shared" ref="G80:L80" si="11">G64+G74+G79</f>
        <v>41.4</v>
      </c>
      <c r="H80" s="41">
        <f t="shared" si="11"/>
        <v>47.1</v>
      </c>
      <c r="I80" s="41">
        <f t="shared" si="11"/>
        <v>226.7</v>
      </c>
      <c r="J80" s="41">
        <f t="shared" si="11"/>
        <v>1920</v>
      </c>
      <c r="K80" s="41"/>
      <c r="L80" s="41">
        <f t="shared" si="11"/>
        <v>428</v>
      </c>
    </row>
    <row r="81" spans="1:12" ht="12.75" customHeight="1" x14ac:dyDescent="0.25">
      <c r="A81" s="19">
        <v>1</v>
      </c>
      <c r="B81" s="20">
        <v>4</v>
      </c>
      <c r="C81" s="56" t="s">
        <v>23</v>
      </c>
      <c r="D81" s="69" t="s">
        <v>24</v>
      </c>
      <c r="E81" s="63" t="s">
        <v>75</v>
      </c>
      <c r="F81" s="21">
        <v>205</v>
      </c>
      <c r="G81" s="21">
        <v>9</v>
      </c>
      <c r="H81" s="21">
        <v>13.4</v>
      </c>
      <c r="I81" s="21">
        <v>40.200000000000003</v>
      </c>
      <c r="J81" s="21">
        <v>318</v>
      </c>
      <c r="K81" s="22" t="s">
        <v>76</v>
      </c>
      <c r="L81" s="21">
        <v>44</v>
      </c>
    </row>
    <row r="82" spans="1:12" ht="12.75" customHeight="1" x14ac:dyDescent="0.25">
      <c r="A82" s="23"/>
      <c r="B82" s="24"/>
      <c r="C82" s="57"/>
      <c r="D82" s="69" t="s">
        <v>24</v>
      </c>
      <c r="E82" s="64"/>
      <c r="F82" s="27"/>
      <c r="G82" s="27"/>
      <c r="H82" s="27"/>
      <c r="I82" s="27"/>
      <c r="J82" s="27"/>
      <c r="K82" s="28"/>
      <c r="L82" s="27"/>
    </row>
    <row r="83" spans="1:12" ht="12.75" customHeight="1" x14ac:dyDescent="0.25">
      <c r="A83" s="23"/>
      <c r="B83" s="24"/>
      <c r="C83" s="57"/>
      <c r="D83" s="76" t="s">
        <v>25</v>
      </c>
      <c r="E83" s="64" t="s">
        <v>59</v>
      </c>
      <c r="F83" s="27">
        <v>160</v>
      </c>
      <c r="G83" s="27">
        <v>2</v>
      </c>
      <c r="H83" s="27">
        <v>0</v>
      </c>
      <c r="I83" s="27">
        <v>14</v>
      </c>
      <c r="J83" s="27">
        <v>28</v>
      </c>
      <c r="K83" s="28" t="s">
        <v>66</v>
      </c>
      <c r="L83" s="27">
        <v>4</v>
      </c>
    </row>
    <row r="84" spans="1:12" ht="12.75" customHeight="1" x14ac:dyDescent="0.25">
      <c r="A84" s="23"/>
      <c r="B84" s="24"/>
      <c r="C84" s="57"/>
      <c r="D84" s="76" t="s">
        <v>26</v>
      </c>
      <c r="E84" s="64" t="s">
        <v>44</v>
      </c>
      <c r="F84" s="27">
        <v>62</v>
      </c>
      <c r="G84" s="27">
        <v>6</v>
      </c>
      <c r="H84" s="27">
        <v>8</v>
      </c>
      <c r="I84" s="27">
        <v>17</v>
      </c>
      <c r="J84" s="27">
        <v>193</v>
      </c>
      <c r="K84" s="28" t="s">
        <v>45</v>
      </c>
      <c r="L84" s="27">
        <v>29</v>
      </c>
    </row>
    <row r="85" spans="1:12" ht="12.75" customHeight="1" x14ac:dyDescent="0.25">
      <c r="A85" s="23"/>
      <c r="B85" s="24"/>
      <c r="C85" s="57"/>
      <c r="D85" s="76" t="s">
        <v>27</v>
      </c>
      <c r="E85" s="64" t="s">
        <v>117</v>
      </c>
      <c r="F85" s="27">
        <v>100</v>
      </c>
      <c r="G85" s="27">
        <v>2.2000000000000002</v>
      </c>
      <c r="H85" s="27">
        <v>1.3</v>
      </c>
      <c r="I85" s="27">
        <v>7.5</v>
      </c>
      <c r="J85" s="27">
        <v>51</v>
      </c>
      <c r="K85" s="28"/>
      <c r="L85" s="27">
        <v>55</v>
      </c>
    </row>
    <row r="86" spans="1:12" ht="12.75" customHeight="1" x14ac:dyDescent="0.25">
      <c r="A86" s="23"/>
      <c r="B86" s="24"/>
      <c r="C86" s="57"/>
      <c r="D86" s="76"/>
      <c r="E86" s="64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23"/>
      <c r="B87" s="24"/>
      <c r="C87" s="57"/>
      <c r="D87" s="75"/>
      <c r="E87" s="64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3"/>
      <c r="B88" s="24"/>
      <c r="C88" s="57"/>
      <c r="D88" s="75"/>
      <c r="E88" s="64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29"/>
      <c r="B89" s="30"/>
      <c r="C89" s="58"/>
      <c r="D89" s="70" t="s">
        <v>28</v>
      </c>
      <c r="E89" s="65"/>
      <c r="F89" s="34">
        <f t="shared" ref="F89:J89" si="12">SUM(F81:F88)</f>
        <v>527</v>
      </c>
      <c r="G89" s="34">
        <f t="shared" si="12"/>
        <v>19.2</v>
      </c>
      <c r="H89" s="34">
        <f t="shared" si="12"/>
        <v>22.7</v>
      </c>
      <c r="I89" s="34">
        <f t="shared" si="12"/>
        <v>78.7</v>
      </c>
      <c r="J89" s="34">
        <f t="shared" si="12"/>
        <v>590</v>
      </c>
      <c r="K89" s="35"/>
      <c r="L89" s="34">
        <f>SUM(L81:L88)</f>
        <v>132</v>
      </c>
    </row>
    <row r="90" spans="1:12" ht="12.75" customHeight="1" x14ac:dyDescent="0.25">
      <c r="A90" s="36">
        <f>A81</f>
        <v>1</v>
      </c>
      <c r="B90" s="37">
        <f t="shared" ref="B90" si="13">B81</f>
        <v>4</v>
      </c>
      <c r="C90" s="59" t="s">
        <v>29</v>
      </c>
      <c r="D90" s="69" t="s">
        <v>30</v>
      </c>
      <c r="E90" s="64" t="s">
        <v>118</v>
      </c>
      <c r="F90" s="27">
        <v>100</v>
      </c>
      <c r="G90" s="27">
        <v>5.61</v>
      </c>
      <c r="H90" s="27">
        <v>4.09</v>
      </c>
      <c r="I90" s="27">
        <v>18.98</v>
      </c>
      <c r="J90" s="27">
        <v>131</v>
      </c>
      <c r="K90" s="28" t="s">
        <v>119</v>
      </c>
      <c r="L90" s="27">
        <v>22</v>
      </c>
    </row>
    <row r="91" spans="1:12" ht="12.75" customHeight="1" x14ac:dyDescent="0.25">
      <c r="A91" s="23"/>
      <c r="B91" s="24"/>
      <c r="C91" s="57"/>
      <c r="D91" s="69" t="s">
        <v>31</v>
      </c>
      <c r="E91" s="64" t="s">
        <v>120</v>
      </c>
      <c r="F91" s="27">
        <v>200</v>
      </c>
      <c r="G91" s="27">
        <v>5.6</v>
      </c>
      <c r="H91" s="27">
        <v>5.7</v>
      </c>
      <c r="I91" s="27">
        <v>18.100000000000001</v>
      </c>
      <c r="J91" s="27">
        <v>146</v>
      </c>
      <c r="K91" s="100" t="s">
        <v>121</v>
      </c>
      <c r="L91" s="27">
        <v>17</v>
      </c>
    </row>
    <row r="92" spans="1:12" ht="12.75" customHeight="1" x14ac:dyDescent="0.25">
      <c r="A92" s="23"/>
      <c r="B92" s="24"/>
      <c r="C92" s="57"/>
      <c r="D92" s="69" t="s">
        <v>32</v>
      </c>
      <c r="E92" s="64" t="s">
        <v>106</v>
      </c>
      <c r="F92" s="27">
        <v>120</v>
      </c>
      <c r="G92" s="27">
        <v>14</v>
      </c>
      <c r="H92" s="27">
        <v>11</v>
      </c>
      <c r="I92" s="27">
        <v>3</v>
      </c>
      <c r="J92" s="27">
        <v>260</v>
      </c>
      <c r="K92" s="28" t="s">
        <v>105</v>
      </c>
      <c r="L92" s="27">
        <v>53</v>
      </c>
    </row>
    <row r="93" spans="1:12" ht="12.75" customHeight="1" x14ac:dyDescent="0.25">
      <c r="A93" s="23"/>
      <c r="B93" s="24"/>
      <c r="C93" s="57"/>
      <c r="D93" s="69" t="s">
        <v>33</v>
      </c>
      <c r="E93" s="64" t="s">
        <v>62</v>
      </c>
      <c r="F93" s="27">
        <v>190</v>
      </c>
      <c r="G93" s="27">
        <v>6</v>
      </c>
      <c r="H93" s="27">
        <v>17</v>
      </c>
      <c r="I93" s="27">
        <v>11</v>
      </c>
      <c r="J93" s="27">
        <v>280</v>
      </c>
      <c r="K93" s="28" t="s">
        <v>67</v>
      </c>
      <c r="L93" s="27">
        <v>35</v>
      </c>
    </row>
    <row r="94" spans="1:12" ht="12.75" customHeight="1" x14ac:dyDescent="0.25">
      <c r="A94" s="23"/>
      <c r="B94" s="24"/>
      <c r="C94" s="57"/>
      <c r="D94" s="69" t="s">
        <v>34</v>
      </c>
      <c r="E94" s="85" t="s">
        <v>64</v>
      </c>
      <c r="F94" s="27">
        <v>190</v>
      </c>
      <c r="G94" s="27">
        <v>0.3</v>
      </c>
      <c r="H94" s="27">
        <v>0</v>
      </c>
      <c r="I94" s="27">
        <v>27.2</v>
      </c>
      <c r="J94" s="27">
        <v>94</v>
      </c>
      <c r="K94" s="28" t="s">
        <v>54</v>
      </c>
      <c r="L94" s="27">
        <v>10</v>
      </c>
    </row>
    <row r="95" spans="1:12" ht="12.75" customHeight="1" x14ac:dyDescent="0.25">
      <c r="A95" s="23"/>
      <c r="B95" s="24"/>
      <c r="C95" s="57"/>
      <c r="D95" s="69" t="s">
        <v>35</v>
      </c>
      <c r="E95" s="64" t="s">
        <v>55</v>
      </c>
      <c r="F95" s="27">
        <v>30</v>
      </c>
      <c r="G95" s="27">
        <v>1.9</v>
      </c>
      <c r="H95" s="27">
        <v>0.5</v>
      </c>
      <c r="I95" s="27">
        <v>12.1</v>
      </c>
      <c r="J95" s="27">
        <v>57</v>
      </c>
      <c r="K95" s="28"/>
      <c r="L95" s="27">
        <v>4</v>
      </c>
    </row>
    <row r="96" spans="1:12" ht="12.75" customHeight="1" x14ac:dyDescent="0.25">
      <c r="A96" s="23"/>
      <c r="B96" s="24"/>
      <c r="C96" s="57"/>
      <c r="D96" s="69" t="s">
        <v>36</v>
      </c>
      <c r="E96" s="64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3"/>
      <c r="B97" s="24"/>
      <c r="C97" s="57"/>
      <c r="D97" s="69"/>
      <c r="E97" s="64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3"/>
      <c r="B98" s="24"/>
      <c r="C98" s="57"/>
      <c r="D98" s="69"/>
      <c r="E98" s="64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52"/>
      <c r="B99" s="53"/>
      <c r="C99" s="62"/>
      <c r="D99" s="71" t="s">
        <v>28</v>
      </c>
      <c r="E99" s="67"/>
      <c r="F99" s="54">
        <f t="shared" ref="F99:I99" si="14">SUM(F90:F98)</f>
        <v>830</v>
      </c>
      <c r="G99" s="54">
        <f t="shared" si="14"/>
        <v>33.410000000000004</v>
      </c>
      <c r="H99" s="54">
        <f t="shared" si="14"/>
        <v>38.29</v>
      </c>
      <c r="I99" s="54">
        <f t="shared" si="14"/>
        <v>90.38</v>
      </c>
      <c r="J99" s="54">
        <f>SUM(J90:J98)</f>
        <v>968</v>
      </c>
      <c r="K99" s="55"/>
      <c r="L99" s="54">
        <f>SUM(L90:L98)</f>
        <v>141</v>
      </c>
    </row>
    <row r="100" spans="1:12" ht="12.75" customHeight="1" x14ac:dyDescent="0.25">
      <c r="A100" s="46">
        <f>A81</f>
        <v>1</v>
      </c>
      <c r="B100" s="47">
        <f>B81</f>
        <v>4</v>
      </c>
      <c r="C100" s="60" t="s">
        <v>39</v>
      </c>
      <c r="D100" s="72" t="s">
        <v>40</v>
      </c>
      <c r="E100" s="66" t="s">
        <v>92</v>
      </c>
      <c r="F100" s="48">
        <v>60</v>
      </c>
      <c r="G100" s="48">
        <v>3.9</v>
      </c>
      <c r="H100" s="48">
        <v>3.1</v>
      </c>
      <c r="I100" s="48">
        <v>23.9</v>
      </c>
      <c r="J100" s="48">
        <v>239</v>
      </c>
      <c r="K100" s="49" t="s">
        <v>69</v>
      </c>
      <c r="L100" s="48">
        <v>20</v>
      </c>
    </row>
    <row r="101" spans="1:12" ht="12.75" customHeight="1" x14ac:dyDescent="0.25">
      <c r="A101" s="50"/>
      <c r="B101" s="51"/>
      <c r="C101" s="61"/>
      <c r="D101" s="72" t="s">
        <v>34</v>
      </c>
      <c r="E101" s="64" t="s">
        <v>102</v>
      </c>
      <c r="F101" s="27">
        <v>200</v>
      </c>
      <c r="G101" s="27">
        <v>0.4</v>
      </c>
      <c r="H101" s="27">
        <v>0</v>
      </c>
      <c r="I101" s="27">
        <v>11</v>
      </c>
      <c r="J101" s="27">
        <v>46</v>
      </c>
      <c r="K101" s="28"/>
      <c r="L101" s="27">
        <v>38</v>
      </c>
    </row>
    <row r="102" spans="1:12" ht="12.75" customHeight="1" x14ac:dyDescent="0.25">
      <c r="A102" s="50"/>
      <c r="B102" s="51"/>
      <c r="C102" s="61"/>
      <c r="D102" s="73" t="s">
        <v>27</v>
      </c>
      <c r="E102" s="66" t="s">
        <v>110</v>
      </c>
      <c r="F102" s="48">
        <v>100</v>
      </c>
      <c r="G102" s="48">
        <v>0</v>
      </c>
      <c r="H102" s="48">
        <v>0</v>
      </c>
      <c r="I102" s="48">
        <v>13</v>
      </c>
      <c r="J102" s="48">
        <v>98</v>
      </c>
      <c r="K102" s="49"/>
      <c r="L102" s="48">
        <v>55</v>
      </c>
    </row>
    <row r="103" spans="1:12" ht="12.75" customHeight="1" x14ac:dyDescent="0.25">
      <c r="A103" s="23"/>
      <c r="B103" s="24"/>
      <c r="C103" s="25"/>
      <c r="D103" s="74"/>
      <c r="E103" s="26"/>
      <c r="F103" s="27"/>
      <c r="G103" s="27"/>
      <c r="H103" s="27"/>
      <c r="I103" s="27"/>
      <c r="J103" s="27"/>
      <c r="K103" s="28"/>
      <c r="L103" s="27"/>
    </row>
    <row r="104" spans="1:12" ht="12.75" customHeight="1" x14ac:dyDescent="0.25">
      <c r="A104" s="29"/>
      <c r="B104" s="30"/>
      <c r="C104" s="31"/>
      <c r="D104" s="32" t="s">
        <v>28</v>
      </c>
      <c r="E104" s="33"/>
      <c r="F104" s="34">
        <f>SUM(F100:F103)</f>
        <v>360</v>
      </c>
      <c r="G104" s="34">
        <f>SUM(G100:G103)</f>
        <v>4.3</v>
      </c>
      <c r="H104" s="34">
        <f>SUM(H100:H103)</f>
        <v>3.1</v>
      </c>
      <c r="I104" s="34">
        <f>SUM(I100:I103)</f>
        <v>47.9</v>
      </c>
      <c r="J104" s="34">
        <f>SUM(J100:J103)</f>
        <v>383</v>
      </c>
      <c r="K104" s="34"/>
      <c r="L104" s="34">
        <f>SUM(L100:L103)</f>
        <v>113</v>
      </c>
    </row>
    <row r="105" spans="1:12" ht="12.75" customHeight="1" thickBot="1" x14ac:dyDescent="0.3">
      <c r="A105" s="42">
        <f>A100</f>
        <v>1</v>
      </c>
      <c r="B105" s="42">
        <f>B100</f>
        <v>4</v>
      </c>
      <c r="C105" s="91" t="s">
        <v>37</v>
      </c>
      <c r="D105" s="92"/>
      <c r="E105" s="40"/>
      <c r="F105" s="41">
        <f>F89+F99+F104</f>
        <v>1717</v>
      </c>
      <c r="G105" s="41">
        <f t="shared" ref="G105:L105" si="15">G89+G99+G104</f>
        <v>56.91</v>
      </c>
      <c r="H105" s="41">
        <f t="shared" si="15"/>
        <v>64.089999999999989</v>
      </c>
      <c r="I105" s="41">
        <f t="shared" si="15"/>
        <v>216.98</v>
      </c>
      <c r="J105" s="41">
        <f t="shared" si="15"/>
        <v>1941</v>
      </c>
      <c r="K105" s="41"/>
      <c r="L105" s="41">
        <f t="shared" si="15"/>
        <v>386</v>
      </c>
    </row>
    <row r="106" spans="1:12" ht="12.75" customHeight="1" x14ac:dyDescent="0.25">
      <c r="A106" s="19">
        <v>1</v>
      </c>
      <c r="B106" s="20">
        <v>5</v>
      </c>
      <c r="C106" s="56" t="s">
        <v>23</v>
      </c>
      <c r="D106" s="69" t="s">
        <v>24</v>
      </c>
      <c r="E106" s="63" t="s">
        <v>80</v>
      </c>
      <c r="F106" s="21">
        <v>205</v>
      </c>
      <c r="G106" s="21">
        <v>8.3000000000000007</v>
      </c>
      <c r="H106" s="21">
        <v>9</v>
      </c>
      <c r="I106" s="21">
        <v>35.6</v>
      </c>
      <c r="J106" s="21">
        <v>405</v>
      </c>
      <c r="K106" s="22" t="s">
        <v>81</v>
      </c>
      <c r="L106" s="21">
        <v>40</v>
      </c>
    </row>
    <row r="107" spans="1:12" ht="12.75" customHeight="1" x14ac:dyDescent="0.25">
      <c r="A107" s="23"/>
      <c r="B107" s="24"/>
      <c r="C107" s="57"/>
      <c r="D107" s="69" t="s">
        <v>24</v>
      </c>
      <c r="E107" s="64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23"/>
      <c r="B108" s="24"/>
      <c r="C108" s="57"/>
      <c r="D108" s="76" t="s">
        <v>25</v>
      </c>
      <c r="E108" s="64" t="s">
        <v>59</v>
      </c>
      <c r="F108" s="27">
        <v>160</v>
      </c>
      <c r="G108" s="27">
        <v>2</v>
      </c>
      <c r="H108" s="27">
        <v>0</v>
      </c>
      <c r="I108" s="27">
        <v>14</v>
      </c>
      <c r="J108" s="27">
        <v>28</v>
      </c>
      <c r="K108" s="28" t="s">
        <v>66</v>
      </c>
      <c r="L108" s="27">
        <v>4</v>
      </c>
    </row>
    <row r="109" spans="1:12" ht="15.75" customHeight="1" x14ac:dyDescent="0.25">
      <c r="A109" s="23"/>
      <c r="B109" s="24"/>
      <c r="C109" s="57"/>
      <c r="D109" s="76" t="s">
        <v>26</v>
      </c>
      <c r="E109" s="64" t="s">
        <v>122</v>
      </c>
      <c r="F109" s="27">
        <v>37</v>
      </c>
      <c r="G109" s="27">
        <v>6</v>
      </c>
      <c r="H109" s="27">
        <v>8</v>
      </c>
      <c r="I109" s="27">
        <v>17</v>
      </c>
      <c r="J109" s="27">
        <v>193</v>
      </c>
      <c r="K109" s="28" t="s">
        <v>45</v>
      </c>
      <c r="L109" s="27">
        <v>14</v>
      </c>
    </row>
    <row r="110" spans="1:12" ht="12.75" customHeight="1" x14ac:dyDescent="0.25">
      <c r="A110" s="23"/>
      <c r="B110" s="24"/>
      <c r="C110" s="57"/>
      <c r="D110" s="76" t="s">
        <v>27</v>
      </c>
      <c r="E110" s="64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23"/>
      <c r="B111" s="24"/>
      <c r="C111" s="57"/>
      <c r="D111" s="77" t="s">
        <v>60</v>
      </c>
      <c r="E111" s="64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25">
      <c r="A112" s="23"/>
      <c r="B112" s="24"/>
      <c r="C112" s="57"/>
      <c r="D112" s="75"/>
      <c r="E112" s="64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3"/>
      <c r="B113" s="24"/>
      <c r="C113" s="57"/>
      <c r="D113" s="75"/>
      <c r="E113" s="64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9"/>
      <c r="B114" s="30"/>
      <c r="C114" s="58"/>
      <c r="D114" s="70" t="s">
        <v>28</v>
      </c>
      <c r="E114" s="65"/>
      <c r="F114" s="34">
        <f t="shared" ref="F114:J114" si="16">SUM(F106:F113)</f>
        <v>402</v>
      </c>
      <c r="G114" s="34">
        <f t="shared" si="16"/>
        <v>16.3</v>
      </c>
      <c r="H114" s="34">
        <f t="shared" si="16"/>
        <v>17</v>
      </c>
      <c r="I114" s="34">
        <f t="shared" si="16"/>
        <v>66.599999999999994</v>
      </c>
      <c r="J114" s="34">
        <f t="shared" si="16"/>
        <v>626</v>
      </c>
      <c r="K114" s="35"/>
      <c r="L114" s="34">
        <f>SUM(L106:L113)</f>
        <v>58</v>
      </c>
    </row>
    <row r="115" spans="1:12" ht="12.75" customHeight="1" x14ac:dyDescent="0.25">
      <c r="A115" s="36">
        <f>A106</f>
        <v>1</v>
      </c>
      <c r="B115" s="37">
        <f t="shared" ref="B115" si="17">B106</f>
        <v>5</v>
      </c>
      <c r="C115" s="59" t="s">
        <v>29</v>
      </c>
      <c r="D115" s="69" t="s">
        <v>30</v>
      </c>
      <c r="E115" s="64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3"/>
      <c r="B116" s="24"/>
      <c r="C116" s="57"/>
      <c r="D116" s="69" t="s">
        <v>31</v>
      </c>
      <c r="E116" s="64" t="s">
        <v>82</v>
      </c>
      <c r="F116" s="27">
        <v>250</v>
      </c>
      <c r="G116" s="27">
        <v>8.3000000000000007</v>
      </c>
      <c r="H116" s="27">
        <v>5.7</v>
      </c>
      <c r="I116" s="27">
        <v>17</v>
      </c>
      <c r="J116" s="27">
        <v>349</v>
      </c>
      <c r="K116" s="28" t="s">
        <v>83</v>
      </c>
      <c r="L116" s="27">
        <v>78</v>
      </c>
    </row>
    <row r="117" spans="1:12" ht="12.75" customHeight="1" x14ac:dyDescent="0.25">
      <c r="A117" s="23"/>
      <c r="B117" s="24"/>
      <c r="C117" s="57"/>
      <c r="D117" s="69" t="s">
        <v>32</v>
      </c>
      <c r="E117" s="64" t="s">
        <v>123</v>
      </c>
      <c r="F117" s="27">
        <v>80</v>
      </c>
      <c r="G117" s="27">
        <v>12</v>
      </c>
      <c r="H117" s="27">
        <v>20</v>
      </c>
      <c r="I117" s="27">
        <v>21.2</v>
      </c>
      <c r="J117" s="27">
        <v>282</v>
      </c>
      <c r="K117" s="28" t="s">
        <v>124</v>
      </c>
      <c r="L117" s="27">
        <v>59</v>
      </c>
    </row>
    <row r="118" spans="1:12" ht="12.75" customHeight="1" x14ac:dyDescent="0.25">
      <c r="A118" s="23"/>
      <c r="B118" s="24"/>
      <c r="C118" s="57"/>
      <c r="D118" s="69" t="s">
        <v>33</v>
      </c>
      <c r="E118" s="64" t="s">
        <v>125</v>
      </c>
      <c r="F118" s="27">
        <v>150</v>
      </c>
      <c r="G118" s="27">
        <v>5.5</v>
      </c>
      <c r="H118" s="27">
        <v>3.8</v>
      </c>
      <c r="I118" s="27">
        <v>33</v>
      </c>
      <c r="J118" s="27">
        <v>188</v>
      </c>
      <c r="K118" s="28" t="s">
        <v>126</v>
      </c>
      <c r="L118" s="27">
        <v>18</v>
      </c>
    </row>
    <row r="119" spans="1:12" ht="12.75" customHeight="1" x14ac:dyDescent="0.25">
      <c r="A119" s="23"/>
      <c r="B119" s="24"/>
      <c r="C119" s="57"/>
      <c r="D119" s="69" t="s">
        <v>34</v>
      </c>
      <c r="E119" s="85" t="s">
        <v>64</v>
      </c>
      <c r="F119" s="27">
        <v>190</v>
      </c>
      <c r="G119" s="27">
        <v>0.3</v>
      </c>
      <c r="H119" s="27">
        <v>0</v>
      </c>
      <c r="I119" s="27">
        <v>27.2</v>
      </c>
      <c r="J119" s="27">
        <v>94</v>
      </c>
      <c r="K119" s="28" t="s">
        <v>54</v>
      </c>
      <c r="L119" s="27">
        <v>10</v>
      </c>
    </row>
    <row r="120" spans="1:12" ht="12.75" customHeight="1" x14ac:dyDescent="0.25">
      <c r="A120" s="23"/>
      <c r="B120" s="24"/>
      <c r="C120" s="57"/>
      <c r="D120" s="69" t="s">
        <v>35</v>
      </c>
      <c r="E120" s="78" t="s">
        <v>55</v>
      </c>
      <c r="F120" s="79">
        <v>30</v>
      </c>
      <c r="G120" s="79">
        <v>1.9</v>
      </c>
      <c r="H120" s="79">
        <v>0.5</v>
      </c>
      <c r="I120" s="79">
        <v>12.1</v>
      </c>
      <c r="J120" s="79">
        <v>57</v>
      </c>
      <c r="K120" s="80"/>
      <c r="L120" s="79">
        <v>4</v>
      </c>
    </row>
    <row r="121" spans="1:12" ht="12.75" customHeight="1" x14ac:dyDescent="0.25">
      <c r="A121" s="23"/>
      <c r="B121" s="24"/>
      <c r="C121" s="57"/>
      <c r="D121" s="69" t="s">
        <v>36</v>
      </c>
      <c r="E121" s="64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5">
      <c r="A122" s="23"/>
      <c r="B122" s="24"/>
      <c r="C122" s="57"/>
      <c r="D122" s="69"/>
      <c r="E122" s="64"/>
      <c r="F122" s="27"/>
      <c r="G122" s="27"/>
      <c r="H122" s="27"/>
      <c r="I122" s="27"/>
      <c r="J122" s="27"/>
      <c r="K122" s="28"/>
      <c r="L122" s="27"/>
    </row>
    <row r="123" spans="1:12" ht="12.75" customHeight="1" x14ac:dyDescent="0.25">
      <c r="A123" s="23"/>
      <c r="B123" s="24"/>
      <c r="C123" s="57"/>
      <c r="D123" s="69"/>
      <c r="E123" s="64"/>
      <c r="F123" s="27"/>
      <c r="G123" s="27"/>
      <c r="H123" s="27"/>
      <c r="I123" s="27"/>
      <c r="J123" s="27"/>
      <c r="K123" s="28"/>
      <c r="L123" s="27"/>
    </row>
    <row r="124" spans="1:12" ht="12.75" customHeight="1" x14ac:dyDescent="0.25">
      <c r="A124" s="52"/>
      <c r="B124" s="53"/>
      <c r="C124" s="62"/>
      <c r="D124" s="71" t="s">
        <v>28</v>
      </c>
      <c r="E124" s="67"/>
      <c r="F124" s="54">
        <f t="shared" ref="F124:I124" si="18">SUM(F115:F123)</f>
        <v>700</v>
      </c>
      <c r="G124" s="54">
        <f t="shared" si="18"/>
        <v>28</v>
      </c>
      <c r="H124" s="54">
        <f t="shared" si="18"/>
        <v>30</v>
      </c>
      <c r="I124" s="54">
        <f t="shared" si="18"/>
        <v>110.5</v>
      </c>
      <c r="J124" s="54">
        <f>SUM(J115:J123)</f>
        <v>970</v>
      </c>
      <c r="K124" s="55"/>
      <c r="L124" s="54">
        <f>SUM(L115:L123)</f>
        <v>169</v>
      </c>
    </row>
    <row r="125" spans="1:12" ht="12.75" customHeight="1" x14ac:dyDescent="0.25">
      <c r="A125" s="46">
        <f>A106</f>
        <v>1</v>
      </c>
      <c r="B125" s="47">
        <f>B106</f>
        <v>5</v>
      </c>
      <c r="C125" s="60" t="s">
        <v>39</v>
      </c>
      <c r="D125" s="72" t="s">
        <v>40</v>
      </c>
      <c r="E125" s="66" t="s">
        <v>127</v>
      </c>
      <c r="F125" s="48">
        <v>50</v>
      </c>
      <c r="G125" s="48">
        <v>3</v>
      </c>
      <c r="H125" s="48">
        <v>4.5999999999999996</v>
      </c>
      <c r="I125" s="48">
        <v>27</v>
      </c>
      <c r="J125" s="48">
        <v>161</v>
      </c>
      <c r="K125" s="49" t="s">
        <v>85</v>
      </c>
      <c r="L125" s="48">
        <v>32</v>
      </c>
    </row>
    <row r="126" spans="1:12" ht="12.75" customHeight="1" x14ac:dyDescent="0.25">
      <c r="A126" s="50"/>
      <c r="B126" s="51"/>
      <c r="C126" s="61"/>
      <c r="D126" s="72" t="s">
        <v>34</v>
      </c>
      <c r="E126" s="66" t="s">
        <v>84</v>
      </c>
      <c r="F126" s="48">
        <v>200</v>
      </c>
      <c r="G126" s="48">
        <v>3</v>
      </c>
      <c r="H126" s="48">
        <v>3.2</v>
      </c>
      <c r="I126" s="48">
        <v>4.7</v>
      </c>
      <c r="J126" s="48">
        <v>60</v>
      </c>
      <c r="K126" s="49"/>
      <c r="L126" s="48">
        <v>50</v>
      </c>
    </row>
    <row r="127" spans="1:12" ht="12.75" customHeight="1" x14ac:dyDescent="0.25">
      <c r="A127" s="50"/>
      <c r="B127" s="51"/>
      <c r="C127" s="61"/>
      <c r="D127" s="73" t="s">
        <v>27</v>
      </c>
      <c r="E127" s="66" t="s">
        <v>110</v>
      </c>
      <c r="F127" s="48">
        <v>100</v>
      </c>
      <c r="G127" s="48">
        <v>0</v>
      </c>
      <c r="H127" s="48">
        <v>0</v>
      </c>
      <c r="I127" s="48">
        <v>13</v>
      </c>
      <c r="J127" s="48">
        <v>98</v>
      </c>
      <c r="K127" s="49"/>
      <c r="L127" s="48">
        <v>55</v>
      </c>
    </row>
    <row r="128" spans="1:12" ht="12.75" customHeight="1" x14ac:dyDescent="0.25">
      <c r="A128" s="23"/>
      <c r="B128" s="24"/>
      <c r="C128" s="25"/>
      <c r="D128" s="74"/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25">
      <c r="A129" s="29"/>
      <c r="B129" s="30"/>
      <c r="C129" s="31"/>
      <c r="D129" s="32" t="s">
        <v>28</v>
      </c>
      <c r="E129" s="33"/>
      <c r="F129" s="34">
        <f>SUM(F125:F128)</f>
        <v>350</v>
      </c>
      <c r="G129" s="34">
        <f>SUM(G125:G128)</f>
        <v>6</v>
      </c>
      <c r="H129" s="34">
        <f>SUM(H125:H128)</f>
        <v>7.8</v>
      </c>
      <c r="I129" s="34">
        <f>SUM(I125:I128)</f>
        <v>44.7</v>
      </c>
      <c r="J129" s="34">
        <f>SUM(J125:J128)</f>
        <v>319</v>
      </c>
      <c r="K129" s="34"/>
      <c r="L129" s="34">
        <f>SUM(L125:L128)</f>
        <v>137</v>
      </c>
    </row>
    <row r="130" spans="1:12" ht="12.75" customHeight="1" thickBot="1" x14ac:dyDescent="0.3">
      <c r="A130" s="38">
        <f>A125</f>
        <v>1</v>
      </c>
      <c r="B130" s="39">
        <f>B125</f>
        <v>5</v>
      </c>
      <c r="C130" s="91" t="s">
        <v>37</v>
      </c>
      <c r="D130" s="92"/>
      <c r="E130" s="40"/>
      <c r="F130" s="41">
        <f>F114+F124+F129</f>
        <v>1452</v>
      </c>
      <c r="G130" s="41">
        <f t="shared" ref="G130:L130" si="19">G114+G124+G129</f>
        <v>50.3</v>
      </c>
      <c r="H130" s="41">
        <f t="shared" si="19"/>
        <v>54.8</v>
      </c>
      <c r="I130" s="41">
        <f t="shared" si="19"/>
        <v>221.8</v>
      </c>
      <c r="J130" s="41">
        <f t="shared" si="19"/>
        <v>1915</v>
      </c>
      <c r="K130" s="41"/>
      <c r="L130" s="41">
        <f t="shared" si="19"/>
        <v>364</v>
      </c>
    </row>
    <row r="131" spans="1:12" ht="12.75" customHeight="1" x14ac:dyDescent="0.25">
      <c r="A131" s="19">
        <v>2</v>
      </c>
      <c r="B131" s="20">
        <v>1</v>
      </c>
      <c r="C131" s="56" t="s">
        <v>23</v>
      </c>
      <c r="D131" s="69" t="s">
        <v>24</v>
      </c>
      <c r="E131" s="63" t="s">
        <v>128</v>
      </c>
      <c r="F131" s="21">
        <v>223</v>
      </c>
      <c r="G131" s="21">
        <v>15</v>
      </c>
      <c r="H131" s="21">
        <v>20</v>
      </c>
      <c r="I131" s="21">
        <v>4.9000000000000004</v>
      </c>
      <c r="J131" s="21">
        <v>436</v>
      </c>
      <c r="K131" s="22" t="s">
        <v>129</v>
      </c>
      <c r="L131" s="21">
        <v>68</v>
      </c>
    </row>
    <row r="132" spans="1:12" ht="12.75" customHeight="1" x14ac:dyDescent="0.25">
      <c r="A132" s="23"/>
      <c r="B132" s="24"/>
      <c r="C132" s="57"/>
      <c r="D132" s="69" t="s">
        <v>24</v>
      </c>
      <c r="E132" s="64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23"/>
      <c r="B133" s="24"/>
      <c r="C133" s="57"/>
      <c r="D133" s="76" t="s">
        <v>25</v>
      </c>
      <c r="E133" s="64" t="s">
        <v>130</v>
      </c>
      <c r="F133" s="27">
        <v>200</v>
      </c>
      <c r="G133" s="27">
        <v>0.2</v>
      </c>
      <c r="H133" s="27">
        <v>0</v>
      </c>
      <c r="I133" s="27">
        <v>14</v>
      </c>
      <c r="J133" s="27">
        <v>40</v>
      </c>
      <c r="K133" s="28" t="s">
        <v>66</v>
      </c>
      <c r="L133" s="27">
        <v>5</v>
      </c>
    </row>
    <row r="134" spans="1:12" ht="12.75" customHeight="1" x14ac:dyDescent="0.25">
      <c r="A134" s="23"/>
      <c r="B134" s="24"/>
      <c r="C134" s="57"/>
      <c r="D134" s="76" t="s">
        <v>26</v>
      </c>
      <c r="E134" s="64" t="s">
        <v>44</v>
      </c>
      <c r="F134" s="27">
        <v>77</v>
      </c>
      <c r="G134" s="27">
        <v>6</v>
      </c>
      <c r="H134" s="27">
        <v>8</v>
      </c>
      <c r="I134" s="27">
        <v>17</v>
      </c>
      <c r="J134" s="27">
        <v>193</v>
      </c>
      <c r="K134" s="28" t="s">
        <v>45</v>
      </c>
      <c r="L134" s="27">
        <v>31</v>
      </c>
    </row>
    <row r="135" spans="1:12" ht="12.75" customHeight="1" x14ac:dyDescent="0.25">
      <c r="A135" s="23"/>
      <c r="B135" s="24"/>
      <c r="C135" s="57"/>
      <c r="D135" s="76" t="s">
        <v>27</v>
      </c>
      <c r="E135" s="64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23"/>
      <c r="B136" s="24"/>
      <c r="C136" s="57"/>
      <c r="D136" s="76"/>
      <c r="E136" s="64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23"/>
      <c r="B137" s="24"/>
      <c r="C137" s="57"/>
      <c r="D137" s="75"/>
      <c r="E137" s="64"/>
      <c r="F137" s="27"/>
      <c r="G137" s="27"/>
      <c r="H137" s="27"/>
      <c r="I137" s="27"/>
      <c r="J137" s="27"/>
      <c r="K137" s="28"/>
      <c r="L137" s="27"/>
    </row>
    <row r="138" spans="1:12" ht="15.75" customHeight="1" x14ac:dyDescent="0.25">
      <c r="A138" s="23"/>
      <c r="B138" s="24"/>
      <c r="C138" s="57"/>
      <c r="D138" s="75"/>
      <c r="E138" s="64"/>
      <c r="F138" s="27"/>
      <c r="G138" s="27"/>
      <c r="H138" s="27"/>
      <c r="I138" s="27"/>
      <c r="J138" s="27"/>
      <c r="K138" s="28"/>
      <c r="L138" s="27"/>
    </row>
    <row r="139" spans="1:12" ht="12.75" customHeight="1" x14ac:dyDescent="0.25">
      <c r="A139" s="29"/>
      <c r="B139" s="30"/>
      <c r="C139" s="58"/>
      <c r="D139" s="70" t="s">
        <v>28</v>
      </c>
      <c r="E139" s="65"/>
      <c r="F139" s="34">
        <f t="shared" ref="F139:J139" si="20">SUM(F131:F138)</f>
        <v>500</v>
      </c>
      <c r="G139" s="34">
        <f t="shared" si="20"/>
        <v>21.2</v>
      </c>
      <c r="H139" s="34">
        <f t="shared" si="20"/>
        <v>28</v>
      </c>
      <c r="I139" s="34">
        <f t="shared" si="20"/>
        <v>35.9</v>
      </c>
      <c r="J139" s="34">
        <f t="shared" si="20"/>
        <v>669</v>
      </c>
      <c r="K139" s="35"/>
      <c r="L139" s="34">
        <f>SUM(L131:L138)</f>
        <v>104</v>
      </c>
    </row>
    <row r="140" spans="1:12" ht="12.75" customHeight="1" x14ac:dyDescent="0.25">
      <c r="A140" s="36">
        <f>A131</f>
        <v>2</v>
      </c>
      <c r="B140" s="37">
        <f t="shared" ref="B140" si="21">B131</f>
        <v>1</v>
      </c>
      <c r="C140" s="59" t="s">
        <v>29</v>
      </c>
      <c r="D140" s="69" t="s">
        <v>30</v>
      </c>
      <c r="E140" s="64" t="s">
        <v>131</v>
      </c>
      <c r="F140" s="27">
        <v>90</v>
      </c>
      <c r="G140" s="27">
        <v>12</v>
      </c>
      <c r="H140" s="27">
        <v>8.4</v>
      </c>
      <c r="I140" s="27">
        <v>30.09</v>
      </c>
      <c r="J140" s="27">
        <v>335</v>
      </c>
      <c r="K140" s="28" t="s">
        <v>77</v>
      </c>
      <c r="L140" s="27">
        <v>47</v>
      </c>
    </row>
    <row r="141" spans="1:12" ht="12.75" customHeight="1" x14ac:dyDescent="0.25">
      <c r="A141" s="23"/>
      <c r="B141" s="24"/>
      <c r="C141" s="57"/>
      <c r="D141" s="69" t="s">
        <v>31</v>
      </c>
      <c r="E141" s="64" t="s">
        <v>132</v>
      </c>
      <c r="F141" s="27">
        <v>200</v>
      </c>
      <c r="G141" s="27">
        <v>4.7</v>
      </c>
      <c r="H141" s="27">
        <v>8.1999999999999993</v>
      </c>
      <c r="I141" s="27">
        <v>14.4</v>
      </c>
      <c r="J141" s="27">
        <v>225</v>
      </c>
      <c r="K141" s="28" t="s">
        <v>133</v>
      </c>
      <c r="L141" s="27">
        <v>27</v>
      </c>
    </row>
    <row r="142" spans="1:12" ht="12.75" customHeight="1" x14ac:dyDescent="0.25">
      <c r="A142" s="23"/>
      <c r="B142" s="24"/>
      <c r="C142" s="57"/>
      <c r="D142" s="69" t="s">
        <v>32</v>
      </c>
      <c r="E142" s="64" t="s">
        <v>134</v>
      </c>
      <c r="F142" s="27">
        <v>250</v>
      </c>
      <c r="G142" s="27">
        <v>26.4</v>
      </c>
      <c r="H142" s="27">
        <v>21.3</v>
      </c>
      <c r="I142" s="27">
        <v>45.6</v>
      </c>
      <c r="J142" s="27">
        <v>472</v>
      </c>
      <c r="K142" s="28" t="s">
        <v>135</v>
      </c>
      <c r="L142" s="27">
        <v>42</v>
      </c>
    </row>
    <row r="143" spans="1:12" ht="12.75" customHeight="1" x14ac:dyDescent="0.25">
      <c r="A143" s="23"/>
      <c r="B143" s="24"/>
      <c r="C143" s="57"/>
      <c r="D143" s="69" t="s">
        <v>33</v>
      </c>
      <c r="E143" s="64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5">
      <c r="A144" s="23"/>
      <c r="B144" s="24"/>
      <c r="C144" s="57"/>
      <c r="D144" s="69" t="s">
        <v>34</v>
      </c>
      <c r="E144" s="64" t="s">
        <v>102</v>
      </c>
      <c r="F144" s="27">
        <v>200</v>
      </c>
      <c r="G144" s="27">
        <v>0.4</v>
      </c>
      <c r="H144" s="27">
        <v>0</v>
      </c>
      <c r="I144" s="27">
        <v>11</v>
      </c>
      <c r="J144" s="27">
        <v>46</v>
      </c>
      <c r="K144" s="28"/>
      <c r="L144" s="27">
        <v>38</v>
      </c>
    </row>
    <row r="145" spans="1:12" ht="12.75" customHeight="1" x14ac:dyDescent="0.25">
      <c r="A145" s="23"/>
      <c r="B145" s="24"/>
      <c r="C145" s="57"/>
      <c r="D145" s="69" t="s">
        <v>35</v>
      </c>
      <c r="E145" s="78" t="s">
        <v>55</v>
      </c>
      <c r="F145" s="79">
        <v>30</v>
      </c>
      <c r="G145" s="79">
        <v>1.9</v>
      </c>
      <c r="H145" s="79">
        <v>0.5</v>
      </c>
      <c r="I145" s="79">
        <v>12.1</v>
      </c>
      <c r="J145" s="79">
        <v>57</v>
      </c>
      <c r="K145" s="80"/>
      <c r="L145" s="79">
        <v>4</v>
      </c>
    </row>
    <row r="146" spans="1:12" ht="12.75" customHeight="1" x14ac:dyDescent="0.25">
      <c r="A146" s="23"/>
      <c r="B146" s="24"/>
      <c r="C146" s="57"/>
      <c r="D146" s="69" t="s">
        <v>36</v>
      </c>
      <c r="E146" s="64"/>
      <c r="F146" s="27"/>
      <c r="G146" s="27"/>
      <c r="H146" s="27"/>
      <c r="I146" s="27"/>
      <c r="J146" s="27"/>
      <c r="K146" s="28"/>
      <c r="L146" s="27"/>
    </row>
    <row r="147" spans="1:12" ht="12.75" customHeight="1" x14ac:dyDescent="0.25">
      <c r="A147" s="23"/>
      <c r="B147" s="24"/>
      <c r="C147" s="57"/>
      <c r="D147" s="69"/>
      <c r="E147" s="64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23"/>
      <c r="B148" s="24"/>
      <c r="C148" s="57"/>
      <c r="D148" s="69"/>
      <c r="E148" s="64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25">
      <c r="A149" s="52"/>
      <c r="B149" s="53"/>
      <c r="C149" s="62"/>
      <c r="D149" s="71" t="s">
        <v>28</v>
      </c>
      <c r="E149" s="67"/>
      <c r="F149" s="54">
        <f t="shared" ref="F149:I149" si="22">SUM(F140:F148)</f>
        <v>770</v>
      </c>
      <c r="G149" s="54">
        <f t="shared" si="22"/>
        <v>45.399999999999991</v>
      </c>
      <c r="H149" s="54">
        <f t="shared" si="22"/>
        <v>38.400000000000006</v>
      </c>
      <c r="I149" s="54">
        <f t="shared" si="22"/>
        <v>113.19</v>
      </c>
      <c r="J149" s="54">
        <f>SUM(J140:J148)</f>
        <v>1135</v>
      </c>
      <c r="K149" s="55"/>
      <c r="L149" s="54">
        <f>SUM(L140:L148)</f>
        <v>158</v>
      </c>
    </row>
    <row r="150" spans="1:12" ht="12.75" customHeight="1" x14ac:dyDescent="0.25">
      <c r="A150" s="46">
        <f>A131</f>
        <v>2</v>
      </c>
      <c r="B150" s="47">
        <f>B131</f>
        <v>1</v>
      </c>
      <c r="C150" s="60" t="s">
        <v>39</v>
      </c>
      <c r="D150" s="72" t="s">
        <v>40</v>
      </c>
      <c r="E150" s="66" t="s">
        <v>136</v>
      </c>
      <c r="F150" s="48">
        <v>50</v>
      </c>
      <c r="G150" s="48">
        <v>1.8</v>
      </c>
      <c r="H150" s="48">
        <v>2.5</v>
      </c>
      <c r="I150" s="48">
        <v>28.5</v>
      </c>
      <c r="J150" s="48">
        <v>144</v>
      </c>
      <c r="K150" s="49"/>
      <c r="L150" s="48">
        <v>7</v>
      </c>
    </row>
    <row r="151" spans="1:12" ht="15" customHeight="1" x14ac:dyDescent="0.25">
      <c r="A151" s="50"/>
      <c r="B151" s="51"/>
      <c r="C151" s="61"/>
      <c r="D151" s="72" t="s">
        <v>34</v>
      </c>
      <c r="E151" s="66" t="s">
        <v>86</v>
      </c>
      <c r="F151" s="48">
        <v>190</v>
      </c>
      <c r="G151" s="48">
        <v>2.2000000000000002</v>
      </c>
      <c r="H151" s="48">
        <v>0.1</v>
      </c>
      <c r="I151" s="48">
        <v>59</v>
      </c>
      <c r="J151" s="48">
        <v>285</v>
      </c>
      <c r="K151" s="49" t="s">
        <v>68</v>
      </c>
      <c r="L151" s="48">
        <v>10</v>
      </c>
    </row>
    <row r="152" spans="1:12" ht="15" customHeight="1" x14ac:dyDescent="0.25">
      <c r="A152" s="50"/>
      <c r="B152" s="51"/>
      <c r="C152" s="61"/>
      <c r="D152" s="73" t="s">
        <v>27</v>
      </c>
      <c r="E152" s="64" t="s">
        <v>61</v>
      </c>
      <c r="F152" s="27">
        <v>100</v>
      </c>
      <c r="G152" s="27">
        <v>1.9</v>
      </c>
      <c r="H152" s="27">
        <v>3.2</v>
      </c>
      <c r="I152" s="27">
        <v>16</v>
      </c>
      <c r="J152" s="27">
        <v>100</v>
      </c>
      <c r="K152" s="28"/>
      <c r="L152" s="27">
        <v>125</v>
      </c>
    </row>
    <row r="153" spans="1:12" ht="15" customHeight="1" x14ac:dyDescent="0.25">
      <c r="A153" s="23"/>
      <c r="B153" s="24"/>
      <c r="C153" s="25"/>
      <c r="D153" s="74"/>
      <c r="E153" s="26"/>
      <c r="F153" s="27"/>
      <c r="G153" s="27"/>
      <c r="H153" s="27"/>
      <c r="I153" s="27"/>
      <c r="J153" s="27"/>
      <c r="K153" s="28"/>
      <c r="L153" s="27"/>
    </row>
    <row r="154" spans="1:12" ht="15" customHeight="1" x14ac:dyDescent="0.25">
      <c r="A154" s="29"/>
      <c r="B154" s="30"/>
      <c r="C154" s="31"/>
      <c r="D154" s="32" t="s">
        <v>28</v>
      </c>
      <c r="E154" s="33"/>
      <c r="F154" s="34">
        <f>SUM(F150:F153)</f>
        <v>340</v>
      </c>
      <c r="G154" s="34">
        <f>SUM(G150:G153)</f>
        <v>5.9</v>
      </c>
      <c r="H154" s="34">
        <f>SUM(H150:H153)</f>
        <v>5.8000000000000007</v>
      </c>
      <c r="I154" s="34">
        <f>SUM(I150:I153)</f>
        <v>103.5</v>
      </c>
      <c r="J154" s="34">
        <f>SUM(J150:J153)</f>
        <v>529</v>
      </c>
      <c r="K154" s="34"/>
      <c r="L154" s="34">
        <f>SUM(L150:L153)</f>
        <v>142</v>
      </c>
    </row>
    <row r="155" spans="1:12" ht="15" customHeight="1" thickBot="1" x14ac:dyDescent="0.3">
      <c r="A155" s="38">
        <f>A131</f>
        <v>2</v>
      </c>
      <c r="B155" s="39">
        <f>B131</f>
        <v>1</v>
      </c>
      <c r="C155" s="91" t="s">
        <v>37</v>
      </c>
      <c r="D155" s="92"/>
      <c r="E155" s="40"/>
      <c r="F155" s="41">
        <f>F139+F154+F149</f>
        <v>1610</v>
      </c>
      <c r="G155" s="41">
        <f>G139+G154+G149</f>
        <v>72.5</v>
      </c>
      <c r="H155" s="41">
        <f>H139+H154+H149</f>
        <v>72.2</v>
      </c>
      <c r="I155" s="41">
        <f>I139+I154+I149</f>
        <v>252.59</v>
      </c>
      <c r="J155" s="41">
        <f>J139+J154+J149</f>
        <v>2333</v>
      </c>
      <c r="K155" s="41"/>
      <c r="L155" s="41">
        <f>L139+L154+L149</f>
        <v>404</v>
      </c>
    </row>
    <row r="156" spans="1:12" ht="24" customHeight="1" x14ac:dyDescent="0.25">
      <c r="A156" s="19">
        <v>2</v>
      </c>
      <c r="B156" s="20">
        <v>2</v>
      </c>
      <c r="C156" s="56" t="s">
        <v>23</v>
      </c>
      <c r="D156" s="69" t="s">
        <v>24</v>
      </c>
      <c r="E156" s="63" t="s">
        <v>137</v>
      </c>
      <c r="F156" s="21">
        <v>215</v>
      </c>
      <c r="G156" s="21">
        <v>14.5</v>
      </c>
      <c r="H156" s="21">
        <v>10</v>
      </c>
      <c r="I156" s="21">
        <v>34.5</v>
      </c>
      <c r="J156" s="21">
        <v>286</v>
      </c>
      <c r="K156" s="22" t="s">
        <v>87</v>
      </c>
      <c r="L156" s="21">
        <v>32</v>
      </c>
    </row>
    <row r="157" spans="1:12" ht="15" customHeight="1" x14ac:dyDescent="0.25">
      <c r="A157" s="23"/>
      <c r="B157" s="24"/>
      <c r="C157" s="57"/>
      <c r="D157" s="69" t="s">
        <v>24</v>
      </c>
      <c r="E157" s="64" t="s">
        <v>46</v>
      </c>
      <c r="F157" s="27">
        <v>40</v>
      </c>
      <c r="G157" s="27">
        <v>5</v>
      </c>
      <c r="H157" s="27">
        <v>5</v>
      </c>
      <c r="I157" s="27">
        <v>0</v>
      </c>
      <c r="J157" s="27">
        <v>78</v>
      </c>
      <c r="K157" s="28" t="s">
        <v>47</v>
      </c>
      <c r="L157" s="27">
        <v>25</v>
      </c>
    </row>
    <row r="158" spans="1:12" ht="15" customHeight="1" x14ac:dyDescent="0.25">
      <c r="A158" s="23"/>
      <c r="B158" s="24"/>
      <c r="C158" s="57"/>
      <c r="D158" s="76" t="s">
        <v>25</v>
      </c>
      <c r="E158" s="64" t="s">
        <v>138</v>
      </c>
      <c r="F158" s="27">
        <v>200</v>
      </c>
      <c r="G158" s="27">
        <v>3.2</v>
      </c>
      <c r="H158" s="27">
        <v>3.2</v>
      </c>
      <c r="I158" s="27">
        <v>19</v>
      </c>
      <c r="J158" s="27">
        <v>119</v>
      </c>
      <c r="K158" s="28" t="s">
        <v>43</v>
      </c>
      <c r="L158" s="27">
        <v>29</v>
      </c>
    </row>
    <row r="159" spans="1:12" ht="15" customHeight="1" x14ac:dyDescent="0.25">
      <c r="A159" s="23"/>
      <c r="B159" s="24"/>
      <c r="C159" s="57"/>
      <c r="D159" s="76" t="s">
        <v>26</v>
      </c>
      <c r="E159" s="64" t="s">
        <v>44</v>
      </c>
      <c r="F159" s="27">
        <v>62</v>
      </c>
      <c r="G159" s="27">
        <v>6</v>
      </c>
      <c r="H159" s="27">
        <v>8</v>
      </c>
      <c r="I159" s="27">
        <v>17</v>
      </c>
      <c r="J159" s="27">
        <v>193</v>
      </c>
      <c r="K159" s="28" t="s">
        <v>45</v>
      </c>
      <c r="L159" s="27">
        <v>30</v>
      </c>
    </row>
    <row r="160" spans="1:12" ht="15" customHeight="1" x14ac:dyDescent="0.25">
      <c r="A160" s="23"/>
      <c r="B160" s="24"/>
      <c r="C160" s="57"/>
      <c r="D160" s="76" t="s">
        <v>27</v>
      </c>
      <c r="E160" s="64"/>
      <c r="F160" s="27"/>
      <c r="G160" s="27"/>
      <c r="H160" s="27"/>
      <c r="I160" s="27"/>
      <c r="J160" s="27"/>
      <c r="K160" s="28"/>
      <c r="L160" s="27"/>
    </row>
    <row r="161" spans="1:12" ht="15" customHeight="1" x14ac:dyDescent="0.25">
      <c r="A161" s="23"/>
      <c r="B161" s="24"/>
      <c r="C161" s="57"/>
      <c r="D161" s="76"/>
      <c r="E161" s="64"/>
      <c r="F161" s="27"/>
      <c r="G161" s="27"/>
      <c r="H161" s="27"/>
      <c r="I161" s="27"/>
      <c r="J161" s="27"/>
      <c r="K161" s="28"/>
      <c r="L161" s="27"/>
    </row>
    <row r="162" spans="1:12" ht="15" customHeight="1" x14ac:dyDescent="0.25">
      <c r="A162" s="23"/>
      <c r="B162" s="24"/>
      <c r="C162" s="57"/>
      <c r="D162" s="75"/>
      <c r="E162" s="64"/>
      <c r="F162" s="27"/>
      <c r="G162" s="27"/>
      <c r="H162" s="27"/>
      <c r="I162" s="27"/>
      <c r="J162" s="27"/>
      <c r="K162" s="28"/>
      <c r="L162" s="27"/>
    </row>
    <row r="163" spans="1:12" ht="15" customHeight="1" x14ac:dyDescent="0.25">
      <c r="A163" s="23"/>
      <c r="B163" s="24"/>
      <c r="C163" s="57"/>
      <c r="D163" s="75"/>
      <c r="E163" s="64"/>
      <c r="F163" s="27"/>
      <c r="G163" s="27"/>
      <c r="H163" s="27"/>
      <c r="I163" s="27"/>
      <c r="J163" s="27"/>
      <c r="K163" s="28"/>
      <c r="L163" s="27"/>
    </row>
    <row r="164" spans="1:12" ht="15" customHeight="1" x14ac:dyDescent="0.25">
      <c r="A164" s="29"/>
      <c r="B164" s="30"/>
      <c r="C164" s="58"/>
      <c r="D164" s="70" t="s">
        <v>28</v>
      </c>
      <c r="E164" s="65"/>
      <c r="F164" s="34">
        <f t="shared" ref="F164:J164" si="23">SUM(F156:F163)</f>
        <v>517</v>
      </c>
      <c r="G164" s="34">
        <f t="shared" si="23"/>
        <v>28.7</v>
      </c>
      <c r="H164" s="34">
        <f t="shared" si="23"/>
        <v>26.2</v>
      </c>
      <c r="I164" s="34">
        <f t="shared" si="23"/>
        <v>70.5</v>
      </c>
      <c r="J164" s="34">
        <f t="shared" si="23"/>
        <v>676</v>
      </c>
      <c r="K164" s="35"/>
      <c r="L164" s="34">
        <f>SUM(L156:L163)</f>
        <v>116</v>
      </c>
    </row>
    <row r="165" spans="1:12" ht="15" customHeight="1" x14ac:dyDescent="0.25">
      <c r="A165" s="36">
        <f>A156</f>
        <v>2</v>
      </c>
      <c r="B165" s="37">
        <f t="shared" ref="B165" si="24">B156</f>
        <v>2</v>
      </c>
      <c r="C165" s="59" t="s">
        <v>29</v>
      </c>
      <c r="D165" s="69" t="s">
        <v>30</v>
      </c>
      <c r="E165" s="64"/>
      <c r="F165" s="27"/>
      <c r="G165" s="27"/>
      <c r="H165" s="27"/>
      <c r="I165" s="27"/>
      <c r="J165" s="27"/>
      <c r="K165" s="28"/>
      <c r="L165" s="27"/>
    </row>
    <row r="166" spans="1:12" ht="15" customHeight="1" x14ac:dyDescent="0.25">
      <c r="A166" s="23"/>
      <c r="B166" s="24"/>
      <c r="C166" s="57"/>
      <c r="D166" s="69" t="s">
        <v>31</v>
      </c>
      <c r="E166" s="64" t="s">
        <v>139</v>
      </c>
      <c r="F166" s="27">
        <v>250</v>
      </c>
      <c r="G166" s="27">
        <v>5.49</v>
      </c>
      <c r="H166" s="27">
        <v>7.28</v>
      </c>
      <c r="I166" s="27">
        <v>29.33</v>
      </c>
      <c r="J166" s="27">
        <v>370</v>
      </c>
      <c r="K166" s="28" t="s">
        <v>88</v>
      </c>
      <c r="L166" s="27">
        <v>32</v>
      </c>
    </row>
    <row r="167" spans="1:12" ht="15" customHeight="1" x14ac:dyDescent="0.25">
      <c r="A167" s="23"/>
      <c r="B167" s="24"/>
      <c r="C167" s="57"/>
      <c r="D167" s="69" t="s">
        <v>32</v>
      </c>
      <c r="E167" s="64" t="s">
        <v>89</v>
      </c>
      <c r="F167" s="27">
        <v>250</v>
      </c>
      <c r="G167" s="27">
        <v>18</v>
      </c>
      <c r="H167" s="27">
        <v>15</v>
      </c>
      <c r="I167" s="27">
        <v>17</v>
      </c>
      <c r="J167" s="27">
        <v>450</v>
      </c>
      <c r="K167" s="28" t="s">
        <v>73</v>
      </c>
      <c r="L167" s="27">
        <v>144</v>
      </c>
    </row>
    <row r="168" spans="1:12" ht="15" customHeight="1" x14ac:dyDescent="0.25">
      <c r="A168" s="23"/>
      <c r="B168" s="24"/>
      <c r="C168" s="57"/>
      <c r="D168" s="69" t="s">
        <v>33</v>
      </c>
      <c r="E168" s="64"/>
      <c r="F168" s="27"/>
      <c r="G168" s="27"/>
      <c r="H168" s="27"/>
      <c r="I168" s="27"/>
      <c r="J168" s="27"/>
      <c r="K168" s="28"/>
      <c r="L168" s="27"/>
    </row>
    <row r="169" spans="1:12" ht="15" customHeight="1" x14ac:dyDescent="0.25">
      <c r="A169" s="23"/>
      <c r="B169" s="24"/>
      <c r="C169" s="57"/>
      <c r="D169" s="69" t="s">
        <v>34</v>
      </c>
      <c r="E169" s="66" t="s">
        <v>86</v>
      </c>
      <c r="F169" s="48">
        <v>180</v>
      </c>
      <c r="G169" s="48">
        <v>2.2000000000000002</v>
      </c>
      <c r="H169" s="48">
        <v>0.1</v>
      </c>
      <c r="I169" s="48">
        <v>59</v>
      </c>
      <c r="J169" s="48">
        <v>285</v>
      </c>
      <c r="K169" s="49" t="s">
        <v>68</v>
      </c>
      <c r="L169" s="48">
        <v>10</v>
      </c>
    </row>
    <row r="170" spans="1:12" ht="15" customHeight="1" x14ac:dyDescent="0.25">
      <c r="A170" s="23"/>
      <c r="B170" s="24"/>
      <c r="C170" s="57"/>
      <c r="D170" s="69" t="s">
        <v>35</v>
      </c>
      <c r="E170" s="86" t="s">
        <v>55</v>
      </c>
      <c r="F170" s="79">
        <v>30</v>
      </c>
      <c r="G170" s="79">
        <v>1.9</v>
      </c>
      <c r="H170" s="79">
        <v>0.5</v>
      </c>
      <c r="I170" s="79">
        <v>12.1</v>
      </c>
      <c r="J170" s="79">
        <v>57</v>
      </c>
      <c r="K170" s="80"/>
      <c r="L170" s="79">
        <v>4</v>
      </c>
    </row>
    <row r="171" spans="1:12" ht="15" customHeight="1" x14ac:dyDescent="0.25">
      <c r="A171" s="23"/>
      <c r="B171" s="24"/>
      <c r="C171" s="57"/>
      <c r="D171" s="69" t="s">
        <v>36</v>
      </c>
      <c r="E171" s="64"/>
      <c r="F171" s="27"/>
      <c r="G171" s="27"/>
      <c r="H171" s="27"/>
      <c r="I171" s="27"/>
      <c r="J171" s="27"/>
      <c r="K171" s="28"/>
      <c r="L171" s="27"/>
    </row>
    <row r="172" spans="1:12" ht="15" customHeight="1" x14ac:dyDescent="0.25">
      <c r="A172" s="23"/>
      <c r="B172" s="24"/>
      <c r="C172" s="57"/>
      <c r="D172" s="69"/>
      <c r="E172" s="64"/>
      <c r="F172" s="27"/>
      <c r="G172" s="27"/>
      <c r="H172" s="27"/>
      <c r="I172" s="27"/>
      <c r="J172" s="27"/>
      <c r="K172" s="28"/>
      <c r="L172" s="27"/>
    </row>
    <row r="173" spans="1:12" ht="15" customHeight="1" x14ac:dyDescent="0.25">
      <c r="A173" s="23"/>
      <c r="B173" s="24"/>
      <c r="C173" s="57"/>
      <c r="D173" s="69"/>
      <c r="E173" s="64"/>
      <c r="F173" s="27"/>
      <c r="G173" s="27"/>
      <c r="H173" s="27"/>
      <c r="I173" s="27"/>
      <c r="J173" s="27"/>
      <c r="K173" s="28"/>
      <c r="L173" s="27"/>
    </row>
    <row r="174" spans="1:12" ht="15" customHeight="1" x14ac:dyDescent="0.25">
      <c r="A174" s="52"/>
      <c r="B174" s="53"/>
      <c r="C174" s="62"/>
      <c r="D174" s="71" t="s">
        <v>28</v>
      </c>
      <c r="E174" s="67"/>
      <c r="F174" s="54">
        <f t="shared" ref="F174:I174" si="25">SUM(F165:F173)</f>
        <v>710</v>
      </c>
      <c r="G174" s="54">
        <f t="shared" si="25"/>
        <v>27.59</v>
      </c>
      <c r="H174" s="54">
        <f t="shared" si="25"/>
        <v>22.880000000000003</v>
      </c>
      <c r="I174" s="54">
        <f t="shared" si="25"/>
        <v>117.42999999999999</v>
      </c>
      <c r="J174" s="54">
        <f>SUM(J165:J173)</f>
        <v>1162</v>
      </c>
      <c r="K174" s="55"/>
      <c r="L174" s="54">
        <f>SUM(L165:L173)</f>
        <v>190</v>
      </c>
    </row>
    <row r="175" spans="1:12" ht="15" customHeight="1" x14ac:dyDescent="0.25">
      <c r="A175" s="46">
        <f>A156</f>
        <v>2</v>
      </c>
      <c r="B175" s="47">
        <f>B156</f>
        <v>2</v>
      </c>
      <c r="C175" s="60" t="s">
        <v>39</v>
      </c>
      <c r="D175" s="72" t="s">
        <v>40</v>
      </c>
      <c r="E175" s="66" t="s">
        <v>140</v>
      </c>
      <c r="F175" s="48">
        <v>50</v>
      </c>
      <c r="G175" s="48">
        <v>3.7</v>
      </c>
      <c r="H175" s="48">
        <v>5.8</v>
      </c>
      <c r="I175" s="48">
        <v>28.5</v>
      </c>
      <c r="J175" s="48">
        <v>181</v>
      </c>
      <c r="K175" s="49"/>
      <c r="L175" s="48">
        <v>21</v>
      </c>
    </row>
    <row r="176" spans="1:12" ht="15" customHeight="1" x14ac:dyDescent="0.25">
      <c r="A176" s="50"/>
      <c r="B176" s="51"/>
      <c r="C176" s="61"/>
      <c r="D176" s="72" t="s">
        <v>34</v>
      </c>
      <c r="E176" s="64" t="s">
        <v>102</v>
      </c>
      <c r="F176" s="27">
        <v>200</v>
      </c>
      <c r="G176" s="27">
        <v>0.4</v>
      </c>
      <c r="H176" s="27">
        <v>0</v>
      </c>
      <c r="I176" s="27">
        <v>11</v>
      </c>
      <c r="J176" s="27">
        <v>46</v>
      </c>
      <c r="K176" s="28"/>
      <c r="L176" s="27">
        <v>38</v>
      </c>
    </row>
    <row r="177" spans="1:12" ht="15" customHeight="1" x14ac:dyDescent="0.25">
      <c r="A177" s="50"/>
      <c r="B177" s="51"/>
      <c r="C177" s="61"/>
      <c r="D177" s="73" t="s">
        <v>27</v>
      </c>
      <c r="E177" s="66" t="s">
        <v>141</v>
      </c>
      <c r="F177" s="48">
        <v>100</v>
      </c>
      <c r="G177" s="48">
        <v>0</v>
      </c>
      <c r="H177" s="48">
        <v>0</v>
      </c>
      <c r="I177" s="48">
        <v>13</v>
      </c>
      <c r="J177" s="48">
        <v>98</v>
      </c>
      <c r="K177" s="49"/>
      <c r="L177" s="48">
        <v>55</v>
      </c>
    </row>
    <row r="178" spans="1:12" ht="15" customHeight="1" x14ac:dyDescent="0.25">
      <c r="A178" s="23"/>
      <c r="B178" s="24"/>
      <c r="C178" s="25"/>
      <c r="D178" s="74"/>
      <c r="E178" s="26"/>
      <c r="F178" s="27"/>
      <c r="G178" s="27"/>
      <c r="H178" s="27"/>
      <c r="I178" s="27"/>
      <c r="J178" s="27"/>
      <c r="K178" s="28"/>
      <c r="L178" s="27"/>
    </row>
    <row r="179" spans="1:12" ht="15" customHeight="1" x14ac:dyDescent="0.25">
      <c r="A179" s="29"/>
      <c r="B179" s="30"/>
      <c r="C179" s="31"/>
      <c r="D179" s="32" t="s">
        <v>28</v>
      </c>
      <c r="E179" s="33"/>
      <c r="F179" s="34">
        <f>SUM(F175:F178)</f>
        <v>350</v>
      </c>
      <c r="G179" s="34">
        <f>SUM(G175:G178)</f>
        <v>4.1000000000000005</v>
      </c>
      <c r="H179" s="34">
        <f>SUM(H175:H178)</f>
        <v>5.8</v>
      </c>
      <c r="I179" s="34">
        <f>SUM(I175:I178)</f>
        <v>52.5</v>
      </c>
      <c r="J179" s="34">
        <f>SUM(J175:J178)</f>
        <v>325</v>
      </c>
      <c r="K179" s="34"/>
      <c r="L179" s="34">
        <f>SUM(L175:L178)</f>
        <v>114</v>
      </c>
    </row>
    <row r="180" spans="1:12" ht="15" customHeight="1" thickBot="1" x14ac:dyDescent="0.3">
      <c r="A180" s="38">
        <f>A175</f>
        <v>2</v>
      </c>
      <c r="B180" s="39">
        <f>B175</f>
        <v>2</v>
      </c>
      <c r="C180" s="91" t="s">
        <v>37</v>
      </c>
      <c r="D180" s="92"/>
      <c r="E180" s="40"/>
      <c r="F180" s="41">
        <f>F164+F174+F179</f>
        <v>1577</v>
      </c>
      <c r="G180" s="41">
        <f t="shared" ref="G180" si="26">G164+G174+G179</f>
        <v>60.39</v>
      </c>
      <c r="H180" s="41">
        <f t="shared" ref="H180" si="27">H164+H174+H179</f>
        <v>54.879999999999995</v>
      </c>
      <c r="I180" s="41">
        <f t="shared" ref="I180" si="28">I164+I174+I179</f>
        <v>240.43</v>
      </c>
      <c r="J180" s="41">
        <f t="shared" ref="J180" si="29">J164+J174+J179</f>
        <v>2163</v>
      </c>
      <c r="K180" s="41"/>
      <c r="L180" s="41">
        <f t="shared" ref="L180" si="30">L164+L174+L179</f>
        <v>420</v>
      </c>
    </row>
    <row r="181" spans="1:12" ht="15" customHeight="1" x14ac:dyDescent="0.25">
      <c r="A181" s="19">
        <v>2</v>
      </c>
      <c r="B181" s="20">
        <v>3</v>
      </c>
      <c r="C181" s="56" t="s">
        <v>23</v>
      </c>
      <c r="D181" s="69" t="s">
        <v>24</v>
      </c>
      <c r="E181" s="63" t="s">
        <v>142</v>
      </c>
      <c r="F181" s="21">
        <v>190</v>
      </c>
      <c r="G181" s="21">
        <v>8</v>
      </c>
      <c r="H181" s="21">
        <v>14.2</v>
      </c>
      <c r="I181" s="21">
        <v>56</v>
      </c>
      <c r="J181" s="21">
        <v>405</v>
      </c>
      <c r="K181" s="22" t="s">
        <v>143</v>
      </c>
      <c r="L181" s="21">
        <v>35</v>
      </c>
    </row>
    <row r="182" spans="1:12" ht="15" customHeight="1" x14ac:dyDescent="0.25">
      <c r="A182" s="23"/>
      <c r="B182" s="24"/>
      <c r="C182" s="57"/>
      <c r="D182" s="69" t="s">
        <v>24</v>
      </c>
      <c r="E182" s="64"/>
      <c r="F182" s="27"/>
      <c r="G182" s="27"/>
      <c r="H182" s="27"/>
      <c r="I182" s="27"/>
      <c r="J182" s="27"/>
      <c r="K182" s="28"/>
      <c r="L182" s="27"/>
    </row>
    <row r="183" spans="1:12" ht="15" customHeight="1" x14ac:dyDescent="0.25">
      <c r="A183" s="23"/>
      <c r="B183" s="24"/>
      <c r="C183" s="57"/>
      <c r="D183" s="76" t="s">
        <v>25</v>
      </c>
      <c r="E183" s="64" t="s">
        <v>59</v>
      </c>
      <c r="F183" s="27">
        <v>160</v>
      </c>
      <c r="G183" s="27">
        <v>2</v>
      </c>
      <c r="H183" s="27">
        <v>0</v>
      </c>
      <c r="I183" s="27">
        <v>14</v>
      </c>
      <c r="J183" s="27">
        <v>28</v>
      </c>
      <c r="K183" s="28" t="s">
        <v>66</v>
      </c>
      <c r="L183" s="27">
        <v>4</v>
      </c>
    </row>
    <row r="184" spans="1:12" ht="15" customHeight="1" x14ac:dyDescent="0.25">
      <c r="A184" s="23"/>
      <c r="B184" s="24"/>
      <c r="C184" s="57"/>
      <c r="D184" s="76" t="s">
        <v>26</v>
      </c>
      <c r="E184" s="87" t="s">
        <v>72</v>
      </c>
      <c r="F184" s="27">
        <v>50</v>
      </c>
      <c r="G184" s="27">
        <v>6</v>
      </c>
      <c r="H184" s="27">
        <v>8</v>
      </c>
      <c r="I184" s="27">
        <v>17</v>
      </c>
      <c r="J184" s="27">
        <v>193</v>
      </c>
      <c r="K184" s="49" t="s">
        <v>45</v>
      </c>
      <c r="L184" s="27">
        <v>15</v>
      </c>
    </row>
    <row r="185" spans="1:12" ht="15" customHeight="1" x14ac:dyDescent="0.25">
      <c r="A185" s="23"/>
      <c r="B185" s="24"/>
      <c r="C185" s="57"/>
      <c r="D185" s="76" t="s">
        <v>27</v>
      </c>
      <c r="E185" s="64"/>
      <c r="F185" s="27"/>
      <c r="G185" s="27"/>
      <c r="H185" s="27"/>
      <c r="I185" s="27"/>
      <c r="J185" s="27"/>
      <c r="K185" s="28"/>
      <c r="L185" s="27"/>
    </row>
    <row r="186" spans="1:12" ht="15" customHeight="1" x14ac:dyDescent="0.25">
      <c r="A186" s="23"/>
      <c r="B186" s="24"/>
      <c r="C186" s="57"/>
      <c r="D186" s="77" t="s">
        <v>60</v>
      </c>
      <c r="E186" s="64"/>
      <c r="F186" s="27"/>
      <c r="G186" s="27"/>
      <c r="H186" s="27"/>
      <c r="I186" s="27"/>
      <c r="J186" s="27"/>
      <c r="K186" s="28"/>
      <c r="L186" s="27"/>
    </row>
    <row r="187" spans="1:12" ht="15" customHeight="1" x14ac:dyDescent="0.25">
      <c r="A187" s="23"/>
      <c r="B187" s="24"/>
      <c r="C187" s="57"/>
      <c r="D187" s="75"/>
      <c r="E187" s="64"/>
      <c r="F187" s="27"/>
      <c r="G187" s="27"/>
      <c r="H187" s="27"/>
      <c r="I187" s="27"/>
      <c r="J187" s="27"/>
      <c r="K187" s="28"/>
      <c r="L187" s="27"/>
    </row>
    <row r="188" spans="1:12" ht="15" customHeight="1" x14ac:dyDescent="0.25">
      <c r="A188" s="23"/>
      <c r="B188" s="24"/>
      <c r="C188" s="57"/>
      <c r="D188" s="75"/>
      <c r="E188" s="64"/>
      <c r="F188" s="27"/>
      <c r="G188" s="27"/>
      <c r="H188" s="27"/>
      <c r="I188" s="27"/>
      <c r="J188" s="27"/>
      <c r="K188" s="28"/>
      <c r="L188" s="27"/>
    </row>
    <row r="189" spans="1:12" ht="15" customHeight="1" x14ac:dyDescent="0.25">
      <c r="A189" s="29"/>
      <c r="B189" s="30"/>
      <c r="C189" s="58"/>
      <c r="D189" s="70" t="s">
        <v>28</v>
      </c>
      <c r="E189" s="65"/>
      <c r="F189" s="34">
        <f t="shared" ref="F189:J189" si="31">SUM(F181:F188)</f>
        <v>400</v>
      </c>
      <c r="G189" s="34">
        <f t="shared" si="31"/>
        <v>16</v>
      </c>
      <c r="H189" s="34">
        <f t="shared" si="31"/>
        <v>22.2</v>
      </c>
      <c r="I189" s="34">
        <f t="shared" si="31"/>
        <v>87</v>
      </c>
      <c r="J189" s="34">
        <f t="shared" si="31"/>
        <v>626</v>
      </c>
      <c r="K189" s="35"/>
      <c r="L189" s="34">
        <f>SUM(L181:L188)</f>
        <v>54</v>
      </c>
    </row>
    <row r="190" spans="1:12" ht="15" customHeight="1" x14ac:dyDescent="0.25">
      <c r="A190" s="36">
        <f>A181</f>
        <v>2</v>
      </c>
      <c r="B190" s="37">
        <f t="shared" ref="B190" si="32">B181</f>
        <v>3</v>
      </c>
      <c r="C190" s="59" t="s">
        <v>29</v>
      </c>
      <c r="D190" s="69" t="s">
        <v>30</v>
      </c>
      <c r="E190" s="64"/>
      <c r="F190" s="27"/>
      <c r="G190" s="27"/>
      <c r="H190" s="27"/>
      <c r="I190" s="27"/>
      <c r="J190" s="27"/>
      <c r="K190" s="28"/>
      <c r="L190" s="27"/>
    </row>
    <row r="191" spans="1:12" ht="15" customHeight="1" x14ac:dyDescent="0.25">
      <c r="A191" s="23"/>
      <c r="B191" s="24"/>
      <c r="C191" s="57"/>
      <c r="D191" s="69" t="s">
        <v>31</v>
      </c>
      <c r="E191" s="64" t="s">
        <v>144</v>
      </c>
      <c r="F191" s="27">
        <v>250</v>
      </c>
      <c r="G191" s="27">
        <v>2.68</v>
      </c>
      <c r="H191" s="27">
        <v>14.8</v>
      </c>
      <c r="I191" s="27">
        <v>26.6</v>
      </c>
      <c r="J191" s="27">
        <v>260</v>
      </c>
      <c r="K191" s="28" t="s">
        <v>90</v>
      </c>
      <c r="L191" s="27">
        <v>34</v>
      </c>
    </row>
    <row r="192" spans="1:12" ht="15" customHeight="1" x14ac:dyDescent="0.25">
      <c r="A192" s="23"/>
      <c r="B192" s="24"/>
      <c r="C192" s="57"/>
      <c r="D192" s="69" t="s">
        <v>32</v>
      </c>
      <c r="E192" s="64" t="s">
        <v>145</v>
      </c>
      <c r="F192" s="27">
        <v>110</v>
      </c>
      <c r="G192" s="27">
        <v>23.98</v>
      </c>
      <c r="H192" s="27">
        <v>17.420000000000002</v>
      </c>
      <c r="I192" s="27">
        <v>29.94</v>
      </c>
      <c r="J192" s="27">
        <v>450</v>
      </c>
      <c r="K192" s="28" t="s">
        <v>91</v>
      </c>
      <c r="L192" s="27">
        <v>20</v>
      </c>
    </row>
    <row r="193" spans="1:12" ht="15" customHeight="1" x14ac:dyDescent="0.25">
      <c r="A193" s="23"/>
      <c r="B193" s="24"/>
      <c r="C193" s="57"/>
      <c r="D193" s="69" t="s">
        <v>33</v>
      </c>
      <c r="E193" s="64"/>
      <c r="F193" s="27"/>
      <c r="G193" s="27"/>
      <c r="H193" s="27"/>
      <c r="I193" s="27"/>
      <c r="J193" s="27"/>
      <c r="K193" s="28"/>
      <c r="L193" s="27"/>
    </row>
    <row r="194" spans="1:12" ht="15" customHeight="1" x14ac:dyDescent="0.25">
      <c r="A194" s="23"/>
      <c r="B194" s="24"/>
      <c r="C194" s="57"/>
      <c r="D194" s="69" t="s">
        <v>34</v>
      </c>
      <c r="E194" s="66" t="s">
        <v>86</v>
      </c>
      <c r="F194" s="48">
        <v>180</v>
      </c>
      <c r="G194" s="48">
        <v>2.2000000000000002</v>
      </c>
      <c r="H194" s="48">
        <v>0.1</v>
      </c>
      <c r="I194" s="48">
        <v>59</v>
      </c>
      <c r="J194" s="48">
        <v>285</v>
      </c>
      <c r="K194" s="49" t="s">
        <v>68</v>
      </c>
      <c r="L194" s="48">
        <v>10</v>
      </c>
    </row>
    <row r="195" spans="1:12" ht="15" customHeight="1" x14ac:dyDescent="0.25">
      <c r="A195" s="23"/>
      <c r="B195" s="24"/>
      <c r="C195" s="57"/>
      <c r="D195" s="69" t="s">
        <v>35</v>
      </c>
      <c r="E195" s="86" t="s">
        <v>55</v>
      </c>
      <c r="F195" s="79">
        <v>30</v>
      </c>
      <c r="G195" s="79">
        <v>1.9</v>
      </c>
      <c r="H195" s="79">
        <v>0.5</v>
      </c>
      <c r="I195" s="79">
        <v>12.1</v>
      </c>
      <c r="J195" s="79">
        <v>57</v>
      </c>
      <c r="K195" s="80"/>
      <c r="L195" s="79">
        <v>4</v>
      </c>
    </row>
    <row r="196" spans="1:12" ht="15" customHeight="1" x14ac:dyDescent="0.25">
      <c r="A196" s="23"/>
      <c r="B196" s="24"/>
      <c r="C196" s="57"/>
      <c r="D196" s="69" t="s">
        <v>36</v>
      </c>
      <c r="E196" s="64"/>
      <c r="F196" s="27"/>
      <c r="G196" s="27"/>
      <c r="H196" s="27"/>
      <c r="I196" s="27"/>
      <c r="J196" s="27"/>
      <c r="K196" s="28"/>
      <c r="L196" s="27"/>
    </row>
    <row r="197" spans="1:12" ht="15" customHeight="1" x14ac:dyDescent="0.25">
      <c r="A197" s="23"/>
      <c r="B197" s="24"/>
      <c r="C197" s="57"/>
      <c r="D197" s="69"/>
      <c r="E197" s="64"/>
      <c r="F197" s="27"/>
      <c r="G197" s="27"/>
      <c r="H197" s="27"/>
      <c r="I197" s="27"/>
      <c r="J197" s="27"/>
      <c r="K197" s="28"/>
      <c r="L197" s="27"/>
    </row>
    <row r="198" spans="1:12" ht="15" customHeight="1" x14ac:dyDescent="0.25">
      <c r="A198" s="23"/>
      <c r="B198" s="24"/>
      <c r="C198" s="57"/>
      <c r="D198" s="69"/>
      <c r="E198" s="64"/>
      <c r="F198" s="27"/>
      <c r="G198" s="27"/>
      <c r="H198" s="27"/>
      <c r="I198" s="27"/>
      <c r="J198" s="27"/>
      <c r="K198" s="28"/>
      <c r="L198" s="27"/>
    </row>
    <row r="199" spans="1:12" ht="15" customHeight="1" x14ac:dyDescent="0.25">
      <c r="A199" s="52"/>
      <c r="B199" s="53"/>
      <c r="C199" s="62"/>
      <c r="D199" s="71" t="s">
        <v>28</v>
      </c>
      <c r="E199" s="67"/>
      <c r="F199" s="54">
        <f t="shared" ref="F199:I199" si="33">SUM(F190:F198)</f>
        <v>570</v>
      </c>
      <c r="G199" s="54">
        <f t="shared" si="33"/>
        <v>30.759999999999998</v>
      </c>
      <c r="H199" s="54">
        <f t="shared" si="33"/>
        <v>32.82</v>
      </c>
      <c r="I199" s="54">
        <f t="shared" si="33"/>
        <v>127.64</v>
      </c>
      <c r="J199" s="54">
        <f>SUM(J190:J198)</f>
        <v>1052</v>
      </c>
      <c r="K199" s="55"/>
      <c r="L199" s="54">
        <f>SUM(L190:L198)</f>
        <v>68</v>
      </c>
    </row>
    <row r="200" spans="1:12" ht="15" customHeight="1" x14ac:dyDescent="0.25">
      <c r="A200" s="46">
        <f>A181</f>
        <v>2</v>
      </c>
      <c r="B200" s="47">
        <f>B181</f>
        <v>3</v>
      </c>
      <c r="C200" s="60" t="s">
        <v>39</v>
      </c>
      <c r="D200" s="72" t="s">
        <v>40</v>
      </c>
      <c r="E200" s="66" t="s">
        <v>92</v>
      </c>
      <c r="F200" s="48">
        <v>97</v>
      </c>
      <c r="G200" s="48">
        <v>9</v>
      </c>
      <c r="H200" s="48">
        <v>5</v>
      </c>
      <c r="I200" s="48">
        <v>59</v>
      </c>
      <c r="J200" s="48">
        <v>310</v>
      </c>
      <c r="K200" s="49" t="s">
        <v>69</v>
      </c>
      <c r="L200" s="48">
        <v>38</v>
      </c>
    </row>
    <row r="201" spans="1:12" ht="15" customHeight="1" x14ac:dyDescent="0.25">
      <c r="A201" s="50"/>
      <c r="B201" s="51"/>
      <c r="C201" s="61"/>
      <c r="D201" s="72" t="s">
        <v>34</v>
      </c>
      <c r="E201" s="64" t="s">
        <v>78</v>
      </c>
      <c r="F201" s="27">
        <v>203</v>
      </c>
      <c r="G201" s="27">
        <v>4.51</v>
      </c>
      <c r="H201" s="27">
        <v>1.1399999999999999</v>
      </c>
      <c r="I201" s="27">
        <v>7.71</v>
      </c>
      <c r="J201" s="27">
        <v>57</v>
      </c>
      <c r="K201" s="28" t="s">
        <v>79</v>
      </c>
      <c r="L201" s="27">
        <v>10</v>
      </c>
    </row>
    <row r="202" spans="1:12" ht="15" customHeight="1" x14ac:dyDescent="0.25">
      <c r="A202" s="50"/>
      <c r="B202" s="51"/>
      <c r="C202" s="61"/>
      <c r="D202" s="73" t="s">
        <v>27</v>
      </c>
      <c r="E202" s="66" t="s">
        <v>146</v>
      </c>
      <c r="F202" s="48">
        <v>100</v>
      </c>
      <c r="G202" s="48">
        <v>0</v>
      </c>
      <c r="H202" s="48">
        <v>0</v>
      </c>
      <c r="I202" s="48">
        <v>13</v>
      </c>
      <c r="J202" s="48">
        <v>98</v>
      </c>
      <c r="K202" s="49"/>
      <c r="L202" s="48">
        <v>55</v>
      </c>
    </row>
    <row r="203" spans="1:12" ht="15" customHeight="1" x14ac:dyDescent="0.25">
      <c r="A203" s="23"/>
      <c r="B203" s="24"/>
      <c r="C203" s="25"/>
      <c r="D203" s="74"/>
      <c r="E203" s="26"/>
      <c r="F203" s="27"/>
      <c r="G203" s="27"/>
      <c r="H203" s="27"/>
      <c r="I203" s="27"/>
      <c r="J203" s="27"/>
      <c r="K203" s="28"/>
      <c r="L203" s="27"/>
    </row>
    <row r="204" spans="1:12" ht="15" customHeight="1" x14ac:dyDescent="0.25">
      <c r="A204" s="29"/>
      <c r="B204" s="30"/>
      <c r="C204" s="31"/>
      <c r="D204" s="32" t="s">
        <v>28</v>
      </c>
      <c r="E204" s="33"/>
      <c r="F204" s="34">
        <f>SUM(F200:F203)</f>
        <v>400</v>
      </c>
      <c r="G204" s="34">
        <f>SUM(G200:G203)</f>
        <v>13.51</v>
      </c>
      <c r="H204" s="34">
        <f>SUM(H200:H203)</f>
        <v>6.14</v>
      </c>
      <c r="I204" s="34">
        <f>SUM(I200:I203)</f>
        <v>79.709999999999994</v>
      </c>
      <c r="J204" s="34">
        <f>SUM(J200:J203)</f>
        <v>465</v>
      </c>
      <c r="K204" s="34"/>
      <c r="L204" s="34">
        <f>SUM(L200:L203)</f>
        <v>103</v>
      </c>
    </row>
    <row r="205" spans="1:12" ht="15" customHeight="1" thickBot="1" x14ac:dyDescent="0.3">
      <c r="A205" s="38">
        <f>A200</f>
        <v>2</v>
      </c>
      <c r="B205" s="39">
        <f>B200</f>
        <v>3</v>
      </c>
      <c r="C205" s="91" t="s">
        <v>37</v>
      </c>
      <c r="D205" s="92"/>
      <c r="E205" s="40"/>
      <c r="F205" s="41">
        <f>F189+F199+F204</f>
        <v>1370</v>
      </c>
      <c r="G205" s="41">
        <f t="shared" ref="G205" si="34">G189+G199+G204</f>
        <v>60.269999999999996</v>
      </c>
      <c r="H205" s="41">
        <f t="shared" ref="H205" si="35">H189+H199+H204</f>
        <v>61.16</v>
      </c>
      <c r="I205" s="41">
        <f t="shared" ref="I205" si="36">I189+I199+I204</f>
        <v>294.34999999999997</v>
      </c>
      <c r="J205" s="41">
        <f t="shared" ref="J205" si="37">J189+J199+J204</f>
        <v>2143</v>
      </c>
      <c r="K205" s="41"/>
      <c r="L205" s="41">
        <f t="shared" ref="L205" si="38">L189+L199+L204</f>
        <v>225</v>
      </c>
    </row>
    <row r="206" spans="1:12" ht="15" customHeight="1" x14ac:dyDescent="0.25">
      <c r="A206" s="19">
        <v>2</v>
      </c>
      <c r="B206" s="20">
        <v>4</v>
      </c>
      <c r="C206" s="56" t="s">
        <v>23</v>
      </c>
      <c r="D206" s="69" t="s">
        <v>24</v>
      </c>
      <c r="E206" s="63" t="s">
        <v>147</v>
      </c>
      <c r="F206" s="21">
        <v>200</v>
      </c>
      <c r="G206" s="21">
        <v>8.9</v>
      </c>
      <c r="H206" s="21">
        <v>7.3</v>
      </c>
      <c r="I206" s="21">
        <v>38.200000000000003</v>
      </c>
      <c r="J206" s="21">
        <v>254</v>
      </c>
      <c r="K206" s="22" t="s">
        <v>148</v>
      </c>
      <c r="L206" s="21">
        <v>97</v>
      </c>
    </row>
    <row r="207" spans="1:12" ht="15" customHeight="1" x14ac:dyDescent="0.25">
      <c r="A207" s="23"/>
      <c r="B207" s="24"/>
      <c r="C207" s="57"/>
      <c r="D207" s="69" t="s">
        <v>24</v>
      </c>
      <c r="E207" s="64"/>
      <c r="F207" s="27"/>
      <c r="G207" s="27"/>
      <c r="H207" s="27"/>
      <c r="I207" s="27"/>
      <c r="J207" s="27"/>
      <c r="K207" s="28"/>
      <c r="L207" s="27"/>
    </row>
    <row r="208" spans="1:12" ht="15" customHeight="1" x14ac:dyDescent="0.25">
      <c r="A208" s="23"/>
      <c r="B208" s="24"/>
      <c r="C208" s="57"/>
      <c r="D208" s="76" t="s">
        <v>25</v>
      </c>
      <c r="E208" s="64" t="s">
        <v>138</v>
      </c>
      <c r="F208" s="27">
        <v>200</v>
      </c>
      <c r="G208" s="27">
        <v>0.2</v>
      </c>
      <c r="H208" s="27">
        <v>0</v>
      </c>
      <c r="I208" s="27">
        <v>14</v>
      </c>
      <c r="J208" s="27">
        <v>40</v>
      </c>
      <c r="K208" s="28" t="s">
        <v>66</v>
      </c>
      <c r="L208" s="27">
        <v>5</v>
      </c>
    </row>
    <row r="209" spans="1:12" ht="15" customHeight="1" x14ac:dyDescent="0.25">
      <c r="A209" s="23"/>
      <c r="B209" s="24"/>
      <c r="C209" s="57"/>
      <c r="D209" s="76" t="s">
        <v>26</v>
      </c>
      <c r="E209" s="64" t="s">
        <v>122</v>
      </c>
      <c r="F209" s="27">
        <v>67</v>
      </c>
      <c r="G209" s="27">
        <v>6</v>
      </c>
      <c r="H209" s="27">
        <v>8</v>
      </c>
      <c r="I209" s="27">
        <v>17</v>
      </c>
      <c r="J209" s="27">
        <v>193</v>
      </c>
      <c r="K209" s="28" t="s">
        <v>45</v>
      </c>
      <c r="L209" s="27">
        <v>31</v>
      </c>
    </row>
    <row r="210" spans="1:12" ht="15" customHeight="1" x14ac:dyDescent="0.25">
      <c r="A210" s="23"/>
      <c r="B210" s="24"/>
      <c r="C210" s="57"/>
      <c r="D210" s="76" t="s">
        <v>27</v>
      </c>
      <c r="E210" s="64"/>
      <c r="F210" s="27"/>
      <c r="G210" s="27"/>
      <c r="H210" s="27"/>
      <c r="I210" s="27"/>
      <c r="J210" s="27"/>
      <c r="K210" s="28"/>
      <c r="L210" s="27"/>
    </row>
    <row r="211" spans="1:12" ht="15" customHeight="1" x14ac:dyDescent="0.25">
      <c r="A211" s="23"/>
      <c r="B211" s="24"/>
      <c r="C211" s="57"/>
      <c r="D211" s="76"/>
      <c r="E211" s="64"/>
      <c r="F211" s="27"/>
      <c r="G211" s="27"/>
      <c r="H211" s="27"/>
      <c r="I211" s="27"/>
      <c r="J211" s="27"/>
      <c r="K211" s="28"/>
      <c r="L211" s="27"/>
    </row>
    <row r="212" spans="1:12" ht="15" customHeight="1" x14ac:dyDescent="0.25">
      <c r="A212" s="23"/>
      <c r="B212" s="24"/>
      <c r="C212" s="57"/>
      <c r="D212" s="75"/>
      <c r="E212" s="64"/>
      <c r="F212" s="27"/>
      <c r="G212" s="27"/>
      <c r="H212" s="27"/>
      <c r="I212" s="27"/>
      <c r="J212" s="27"/>
      <c r="K212" s="28"/>
      <c r="L212" s="27"/>
    </row>
    <row r="213" spans="1:12" ht="15" customHeight="1" x14ac:dyDescent="0.25">
      <c r="A213" s="23"/>
      <c r="B213" s="24"/>
      <c r="C213" s="57"/>
      <c r="D213" s="75"/>
      <c r="E213" s="64"/>
      <c r="F213" s="27"/>
      <c r="G213" s="27"/>
      <c r="H213" s="27"/>
      <c r="I213" s="27"/>
      <c r="J213" s="27"/>
      <c r="K213" s="28"/>
      <c r="L213" s="27"/>
    </row>
    <row r="214" spans="1:12" ht="15" customHeight="1" x14ac:dyDescent="0.25">
      <c r="A214" s="29"/>
      <c r="B214" s="30"/>
      <c r="C214" s="58"/>
      <c r="D214" s="70" t="s">
        <v>28</v>
      </c>
      <c r="E214" s="65"/>
      <c r="F214" s="34">
        <f t="shared" ref="F214:J214" si="39">SUM(F206:F213)</f>
        <v>467</v>
      </c>
      <c r="G214" s="34">
        <f t="shared" si="39"/>
        <v>15.1</v>
      </c>
      <c r="H214" s="34">
        <f t="shared" si="39"/>
        <v>15.3</v>
      </c>
      <c r="I214" s="34">
        <f t="shared" si="39"/>
        <v>69.2</v>
      </c>
      <c r="J214" s="34">
        <f t="shared" si="39"/>
        <v>487</v>
      </c>
      <c r="K214" s="35"/>
      <c r="L214" s="34">
        <f>SUM(L206:L213)</f>
        <v>133</v>
      </c>
    </row>
    <row r="215" spans="1:12" ht="15" customHeight="1" x14ac:dyDescent="0.25">
      <c r="A215" s="36">
        <f>A206</f>
        <v>2</v>
      </c>
      <c r="B215" s="37">
        <f t="shared" ref="B215" si="40">B206</f>
        <v>4</v>
      </c>
      <c r="C215" s="59" t="s">
        <v>29</v>
      </c>
      <c r="D215" s="69" t="s">
        <v>30</v>
      </c>
      <c r="E215" s="64" t="s">
        <v>149</v>
      </c>
      <c r="F215" s="27">
        <v>50</v>
      </c>
      <c r="G215" s="27">
        <v>0.9</v>
      </c>
      <c r="H215" s="27">
        <v>5.2</v>
      </c>
      <c r="I215" s="27">
        <v>3</v>
      </c>
      <c r="J215" s="27">
        <v>62</v>
      </c>
      <c r="K215" s="28" t="s">
        <v>150</v>
      </c>
      <c r="L215" s="27">
        <v>26</v>
      </c>
    </row>
    <row r="216" spans="1:12" ht="15" customHeight="1" x14ac:dyDescent="0.25">
      <c r="A216" s="23"/>
      <c r="B216" s="24"/>
      <c r="C216" s="57"/>
      <c r="D216" s="69" t="s">
        <v>31</v>
      </c>
      <c r="E216" s="64" t="s">
        <v>151</v>
      </c>
      <c r="F216" s="27">
        <v>200</v>
      </c>
      <c r="G216" s="27">
        <v>5.6</v>
      </c>
      <c r="H216" s="27">
        <v>10.8</v>
      </c>
      <c r="I216" s="27">
        <v>19.2</v>
      </c>
      <c r="J216" s="27">
        <v>245</v>
      </c>
      <c r="K216" s="28" t="s">
        <v>152</v>
      </c>
      <c r="L216" s="27">
        <v>42</v>
      </c>
    </row>
    <row r="217" spans="1:12" ht="15" customHeight="1" x14ac:dyDescent="0.25">
      <c r="A217" s="23"/>
      <c r="B217" s="24"/>
      <c r="C217" s="57"/>
      <c r="D217" s="69" t="s">
        <v>32</v>
      </c>
      <c r="E217" s="87" t="s">
        <v>112</v>
      </c>
      <c r="F217" s="27">
        <v>75</v>
      </c>
      <c r="G217" s="27">
        <v>9.1</v>
      </c>
      <c r="H217" s="27">
        <v>16.3</v>
      </c>
      <c r="I217" s="27">
        <v>0.7</v>
      </c>
      <c r="J217" s="27">
        <v>186</v>
      </c>
      <c r="K217" s="28" t="s">
        <v>113</v>
      </c>
      <c r="L217" s="27">
        <v>104</v>
      </c>
    </row>
    <row r="218" spans="1:12" ht="15" customHeight="1" x14ac:dyDescent="0.25">
      <c r="A218" s="23"/>
      <c r="B218" s="24"/>
      <c r="C218" s="57"/>
      <c r="D218" s="69" t="s">
        <v>33</v>
      </c>
      <c r="E218" s="64" t="s">
        <v>153</v>
      </c>
      <c r="F218" s="27">
        <v>150</v>
      </c>
      <c r="G218" s="27">
        <v>3</v>
      </c>
      <c r="H218" s="27">
        <v>2.9</v>
      </c>
      <c r="I218" s="27">
        <v>122.2</v>
      </c>
      <c r="J218" s="27">
        <v>423</v>
      </c>
      <c r="K218" s="28" t="s">
        <v>53</v>
      </c>
      <c r="L218" s="27">
        <v>12</v>
      </c>
    </row>
    <row r="219" spans="1:12" ht="15" customHeight="1" x14ac:dyDescent="0.25">
      <c r="A219" s="23"/>
      <c r="B219" s="24"/>
      <c r="C219" s="57"/>
      <c r="D219" s="69" t="s">
        <v>34</v>
      </c>
      <c r="E219" s="66" t="s">
        <v>86</v>
      </c>
      <c r="F219" s="48">
        <v>180</v>
      </c>
      <c r="G219" s="48">
        <v>2.2000000000000002</v>
      </c>
      <c r="H219" s="48">
        <v>0.1</v>
      </c>
      <c r="I219" s="48">
        <v>59</v>
      </c>
      <c r="J219" s="48">
        <v>285</v>
      </c>
      <c r="K219" s="49" t="s">
        <v>68</v>
      </c>
      <c r="L219" s="48">
        <v>10</v>
      </c>
    </row>
    <row r="220" spans="1:12" ht="15" customHeight="1" x14ac:dyDescent="0.25">
      <c r="A220" s="23"/>
      <c r="B220" s="24"/>
      <c r="C220" s="57"/>
      <c r="D220" s="69" t="s">
        <v>35</v>
      </c>
      <c r="E220" s="86" t="s">
        <v>55</v>
      </c>
      <c r="F220" s="79">
        <v>30</v>
      </c>
      <c r="G220" s="79">
        <v>1.9</v>
      </c>
      <c r="H220" s="79">
        <v>0.5</v>
      </c>
      <c r="I220" s="79">
        <v>12.1</v>
      </c>
      <c r="J220" s="79">
        <v>57</v>
      </c>
      <c r="K220" s="80"/>
      <c r="L220" s="79">
        <v>4</v>
      </c>
    </row>
    <row r="221" spans="1:12" ht="15" customHeight="1" x14ac:dyDescent="0.25">
      <c r="A221" s="23"/>
      <c r="B221" s="24"/>
      <c r="C221" s="57"/>
      <c r="D221" s="69" t="s">
        <v>36</v>
      </c>
      <c r="E221" s="64"/>
      <c r="F221" s="27"/>
      <c r="G221" s="27"/>
      <c r="H221" s="27"/>
      <c r="I221" s="27"/>
      <c r="J221" s="27"/>
      <c r="K221" s="28"/>
      <c r="L221" s="27"/>
    </row>
    <row r="222" spans="1:12" ht="15" customHeight="1" x14ac:dyDescent="0.25">
      <c r="A222" s="23"/>
      <c r="B222" s="24"/>
      <c r="C222" s="57"/>
      <c r="D222" s="69"/>
      <c r="E222" s="64"/>
      <c r="F222" s="27"/>
      <c r="G222" s="27"/>
      <c r="H222" s="27"/>
      <c r="I222" s="27"/>
      <c r="J222" s="27"/>
      <c r="K222" s="28"/>
      <c r="L222" s="27"/>
    </row>
    <row r="223" spans="1:12" ht="15" customHeight="1" x14ac:dyDescent="0.25">
      <c r="A223" s="23"/>
      <c r="B223" s="24"/>
      <c r="C223" s="57"/>
      <c r="D223" s="69"/>
      <c r="E223" s="64"/>
      <c r="F223" s="27"/>
      <c r="G223" s="27"/>
      <c r="H223" s="27"/>
      <c r="I223" s="27"/>
      <c r="J223" s="27"/>
      <c r="K223" s="28"/>
      <c r="L223" s="27"/>
    </row>
    <row r="224" spans="1:12" ht="15" customHeight="1" x14ac:dyDescent="0.25">
      <c r="A224" s="52"/>
      <c r="B224" s="53"/>
      <c r="C224" s="62"/>
      <c r="D224" s="71" t="s">
        <v>28</v>
      </c>
      <c r="E224" s="67"/>
      <c r="F224" s="54">
        <f t="shared" ref="F224:I224" si="41">SUM(F215:F223)</f>
        <v>685</v>
      </c>
      <c r="G224" s="54">
        <f t="shared" si="41"/>
        <v>22.7</v>
      </c>
      <c r="H224" s="54">
        <f t="shared" si="41"/>
        <v>35.799999999999997</v>
      </c>
      <c r="I224" s="54">
        <f t="shared" si="41"/>
        <v>216.2</v>
      </c>
      <c r="J224" s="54">
        <f>SUM(J215:J223)</f>
        <v>1258</v>
      </c>
      <c r="K224" s="55"/>
      <c r="L224" s="54">
        <f>SUM(L215:L223)</f>
        <v>198</v>
      </c>
    </row>
    <row r="225" spans="1:12" ht="15" customHeight="1" x14ac:dyDescent="0.25">
      <c r="A225" s="46">
        <f>A206</f>
        <v>2</v>
      </c>
      <c r="B225" s="47">
        <f>B206</f>
        <v>4</v>
      </c>
      <c r="C225" s="60" t="s">
        <v>39</v>
      </c>
      <c r="D225" s="72" t="s">
        <v>40</v>
      </c>
      <c r="E225" s="66" t="s">
        <v>74</v>
      </c>
      <c r="F225" s="48">
        <v>10</v>
      </c>
      <c r="G225" s="48">
        <v>5.9</v>
      </c>
      <c r="H225" s="48">
        <v>4.7</v>
      </c>
      <c r="I225" s="48">
        <v>75</v>
      </c>
      <c r="J225" s="48">
        <v>350</v>
      </c>
      <c r="K225" s="49"/>
      <c r="L225" s="48">
        <v>6</v>
      </c>
    </row>
    <row r="226" spans="1:12" ht="15" customHeight="1" x14ac:dyDescent="0.25">
      <c r="A226" s="50"/>
      <c r="B226" s="51"/>
      <c r="C226" s="61"/>
      <c r="D226" s="72" t="s">
        <v>34</v>
      </c>
      <c r="E226" s="64" t="s">
        <v>78</v>
      </c>
      <c r="F226" s="27">
        <v>203</v>
      </c>
      <c r="G226" s="27">
        <v>4.51</v>
      </c>
      <c r="H226" s="27">
        <v>1.1399999999999999</v>
      </c>
      <c r="I226" s="27">
        <v>7.71</v>
      </c>
      <c r="J226" s="27">
        <v>57</v>
      </c>
      <c r="K226" s="28" t="s">
        <v>79</v>
      </c>
      <c r="L226" s="27">
        <v>10</v>
      </c>
    </row>
    <row r="227" spans="1:12" ht="15" customHeight="1" x14ac:dyDescent="0.25">
      <c r="A227" s="50"/>
      <c r="B227" s="51"/>
      <c r="C227" s="61"/>
      <c r="D227" s="73" t="s">
        <v>27</v>
      </c>
      <c r="E227" s="66" t="s">
        <v>56</v>
      </c>
      <c r="F227" s="48">
        <v>100</v>
      </c>
      <c r="G227" s="48">
        <v>0</v>
      </c>
      <c r="H227" s="48">
        <v>0</v>
      </c>
      <c r="I227" s="48">
        <v>13</v>
      </c>
      <c r="J227" s="48">
        <v>98</v>
      </c>
      <c r="K227" s="49"/>
      <c r="L227" s="48">
        <v>45</v>
      </c>
    </row>
    <row r="228" spans="1:12" ht="15" customHeight="1" x14ac:dyDescent="0.25">
      <c r="A228" s="23"/>
      <c r="B228" s="24"/>
      <c r="C228" s="25"/>
      <c r="D228" s="74"/>
      <c r="E228" s="26"/>
      <c r="F228" s="27"/>
      <c r="G228" s="27"/>
      <c r="H228" s="27"/>
      <c r="I228" s="27"/>
      <c r="J228" s="27"/>
      <c r="K228" s="28"/>
      <c r="L228" s="27"/>
    </row>
    <row r="229" spans="1:12" ht="15" customHeight="1" x14ac:dyDescent="0.25">
      <c r="A229" s="29"/>
      <c r="B229" s="30"/>
      <c r="C229" s="31"/>
      <c r="D229" s="32" t="s">
        <v>28</v>
      </c>
      <c r="E229" s="33"/>
      <c r="F229" s="34">
        <f>SUM(F225:F228)</f>
        <v>313</v>
      </c>
      <c r="G229" s="34">
        <f>SUM(G225:G228)</f>
        <v>10.41</v>
      </c>
      <c r="H229" s="34">
        <f>SUM(H225:H228)</f>
        <v>5.84</v>
      </c>
      <c r="I229" s="34">
        <f>SUM(I225:I228)</f>
        <v>95.71</v>
      </c>
      <c r="J229" s="34">
        <f>SUM(J225:J228)</f>
        <v>505</v>
      </c>
      <c r="K229" s="34"/>
      <c r="L229" s="34">
        <f>SUM(L225:L228)</f>
        <v>61</v>
      </c>
    </row>
    <row r="230" spans="1:12" ht="15" customHeight="1" thickBot="1" x14ac:dyDescent="0.3">
      <c r="A230" s="42">
        <f>A225</f>
        <v>2</v>
      </c>
      <c r="B230" s="42">
        <f>B225</f>
        <v>4</v>
      </c>
      <c r="C230" s="91" t="s">
        <v>37</v>
      </c>
      <c r="D230" s="92"/>
      <c r="E230" s="40"/>
      <c r="F230" s="41">
        <f>F214+F224+F229</f>
        <v>1465</v>
      </c>
      <c r="G230" s="41">
        <f t="shared" ref="G230" si="42">G214+G224+G229</f>
        <v>48.209999999999994</v>
      </c>
      <c r="H230" s="41">
        <f t="shared" ref="H230" si="43">H214+H224+H229</f>
        <v>56.94</v>
      </c>
      <c r="I230" s="41">
        <f t="shared" ref="I230" si="44">I214+I224+I229</f>
        <v>381.10999999999996</v>
      </c>
      <c r="J230" s="41">
        <f t="shared" ref="J230" si="45">J214+J224+J229</f>
        <v>2250</v>
      </c>
      <c r="K230" s="41"/>
      <c r="L230" s="41">
        <f t="shared" ref="L230" si="46">L214+L224+L229</f>
        <v>392</v>
      </c>
    </row>
    <row r="231" spans="1:12" ht="15" customHeight="1" x14ac:dyDescent="0.25">
      <c r="A231" s="19">
        <v>2</v>
      </c>
      <c r="B231" s="20">
        <v>5</v>
      </c>
      <c r="C231" s="56" t="s">
        <v>23</v>
      </c>
      <c r="D231" s="69" t="s">
        <v>24</v>
      </c>
      <c r="E231" s="63" t="s">
        <v>70</v>
      </c>
      <c r="F231" s="21">
        <v>160</v>
      </c>
      <c r="G231" s="21">
        <v>24.1</v>
      </c>
      <c r="H231" s="21">
        <v>18</v>
      </c>
      <c r="I231" s="21">
        <v>26.2</v>
      </c>
      <c r="J231" s="21">
        <v>363</v>
      </c>
      <c r="K231" s="22" t="s">
        <v>154</v>
      </c>
      <c r="L231" s="21">
        <v>42</v>
      </c>
    </row>
    <row r="232" spans="1:12" ht="15" customHeight="1" x14ac:dyDescent="0.25">
      <c r="A232" s="23"/>
      <c r="B232" s="24"/>
      <c r="C232" s="57"/>
      <c r="D232" s="69" t="s">
        <v>24</v>
      </c>
      <c r="E232" s="64"/>
      <c r="F232" s="27"/>
      <c r="G232" s="27"/>
      <c r="H232" s="27"/>
      <c r="I232" s="27"/>
      <c r="J232" s="27"/>
      <c r="K232" s="28"/>
      <c r="L232" s="27"/>
    </row>
    <row r="233" spans="1:12" ht="15" customHeight="1" x14ac:dyDescent="0.25">
      <c r="A233" s="23"/>
      <c r="B233" s="24"/>
      <c r="C233" s="57"/>
      <c r="D233" s="76" t="s">
        <v>25</v>
      </c>
      <c r="E233" s="64" t="s">
        <v>78</v>
      </c>
      <c r="F233" s="27">
        <v>203</v>
      </c>
      <c r="G233" s="27">
        <v>4.51</v>
      </c>
      <c r="H233" s="27">
        <v>1.1399999999999999</v>
      </c>
      <c r="I233" s="27">
        <v>7.71</v>
      </c>
      <c r="J233" s="27">
        <v>57</v>
      </c>
      <c r="K233" s="28" t="s">
        <v>79</v>
      </c>
      <c r="L233" s="27">
        <v>10</v>
      </c>
    </row>
    <row r="234" spans="1:12" ht="15" customHeight="1" x14ac:dyDescent="0.25">
      <c r="A234" s="23"/>
      <c r="B234" s="24"/>
      <c r="C234" s="57"/>
      <c r="D234" s="76" t="s">
        <v>26</v>
      </c>
      <c r="E234" s="64" t="s">
        <v>44</v>
      </c>
      <c r="F234" s="27">
        <v>77</v>
      </c>
      <c r="G234" s="27">
        <v>6</v>
      </c>
      <c r="H234" s="27">
        <v>8</v>
      </c>
      <c r="I234" s="27">
        <v>17</v>
      </c>
      <c r="J234" s="27">
        <v>193</v>
      </c>
      <c r="K234" s="28" t="s">
        <v>45</v>
      </c>
      <c r="L234" s="27">
        <v>30</v>
      </c>
    </row>
    <row r="235" spans="1:12" ht="15" customHeight="1" x14ac:dyDescent="0.25">
      <c r="A235" s="23"/>
      <c r="B235" s="24"/>
      <c r="C235" s="57"/>
      <c r="D235" s="76" t="s">
        <v>27</v>
      </c>
      <c r="E235" s="64" t="s">
        <v>61</v>
      </c>
      <c r="F235" s="27">
        <v>100</v>
      </c>
      <c r="G235" s="27">
        <v>1.9</v>
      </c>
      <c r="H235" s="27">
        <v>3.2</v>
      </c>
      <c r="I235" s="27">
        <v>16</v>
      </c>
      <c r="J235" s="27">
        <v>100</v>
      </c>
      <c r="K235" s="28"/>
      <c r="L235" s="27">
        <v>125</v>
      </c>
    </row>
    <row r="236" spans="1:12" ht="15" customHeight="1" x14ac:dyDescent="0.25">
      <c r="A236" s="23"/>
      <c r="B236" s="24"/>
      <c r="C236" s="57"/>
      <c r="D236" s="76"/>
      <c r="E236" s="64"/>
      <c r="F236" s="27"/>
      <c r="G236" s="27"/>
      <c r="H236" s="27"/>
      <c r="I236" s="27"/>
      <c r="J236" s="27"/>
      <c r="K236" s="28"/>
      <c r="L236" s="27"/>
    </row>
    <row r="237" spans="1:12" ht="15" customHeight="1" x14ac:dyDescent="0.25">
      <c r="A237" s="23"/>
      <c r="B237" s="24"/>
      <c r="C237" s="57"/>
      <c r="D237" s="75"/>
      <c r="E237" s="64"/>
      <c r="F237" s="27"/>
      <c r="G237" s="27"/>
      <c r="H237" s="27"/>
      <c r="I237" s="27"/>
      <c r="J237" s="27"/>
      <c r="K237" s="28"/>
      <c r="L237" s="27"/>
    </row>
    <row r="238" spans="1:12" ht="15" customHeight="1" x14ac:dyDescent="0.25">
      <c r="A238" s="23"/>
      <c r="B238" s="24"/>
      <c r="C238" s="57"/>
      <c r="D238" s="75"/>
      <c r="E238" s="64"/>
      <c r="F238" s="27"/>
      <c r="G238" s="27"/>
      <c r="H238" s="27"/>
      <c r="I238" s="27"/>
      <c r="J238" s="27"/>
      <c r="K238" s="28"/>
      <c r="L238" s="27"/>
    </row>
    <row r="239" spans="1:12" ht="15" customHeight="1" x14ac:dyDescent="0.25">
      <c r="A239" s="29"/>
      <c r="B239" s="30"/>
      <c r="C239" s="58"/>
      <c r="D239" s="70" t="s">
        <v>28</v>
      </c>
      <c r="E239" s="65"/>
      <c r="F239" s="34">
        <f t="shared" ref="F239:J239" si="47">SUM(F231:F238)</f>
        <v>540</v>
      </c>
      <c r="G239" s="34">
        <f t="shared" si="47"/>
        <v>36.51</v>
      </c>
      <c r="H239" s="34">
        <f t="shared" si="47"/>
        <v>30.34</v>
      </c>
      <c r="I239" s="34">
        <f t="shared" si="47"/>
        <v>66.91</v>
      </c>
      <c r="J239" s="34">
        <f t="shared" si="47"/>
        <v>713</v>
      </c>
      <c r="K239" s="35"/>
      <c r="L239" s="34">
        <f>SUM(L231:L238)</f>
        <v>207</v>
      </c>
    </row>
    <row r="240" spans="1:12" ht="15" customHeight="1" x14ac:dyDescent="0.25">
      <c r="A240" s="36">
        <f>A231</f>
        <v>2</v>
      </c>
      <c r="B240" s="37">
        <f t="shared" ref="B240" si="48">B231</f>
        <v>5</v>
      </c>
      <c r="C240" s="59" t="s">
        <v>29</v>
      </c>
      <c r="D240" s="69" t="s">
        <v>30</v>
      </c>
      <c r="E240" s="64"/>
      <c r="F240" s="27"/>
      <c r="G240" s="27"/>
      <c r="H240" s="27"/>
      <c r="I240" s="27"/>
      <c r="J240" s="27"/>
      <c r="K240" s="28"/>
      <c r="L240" s="27"/>
    </row>
    <row r="241" spans="1:12" ht="15" customHeight="1" x14ac:dyDescent="0.25">
      <c r="A241" s="23"/>
      <c r="B241" s="24"/>
      <c r="C241" s="57"/>
      <c r="D241" s="69" t="s">
        <v>31</v>
      </c>
      <c r="E241" s="64" t="s">
        <v>93</v>
      </c>
      <c r="F241" s="27">
        <v>200</v>
      </c>
      <c r="G241" s="27">
        <v>2.7</v>
      </c>
      <c r="H241" s="27">
        <v>2.8</v>
      </c>
      <c r="I241" s="27">
        <v>17.100000000000001</v>
      </c>
      <c r="J241" s="27">
        <v>205</v>
      </c>
      <c r="K241" s="28" t="s">
        <v>94</v>
      </c>
      <c r="L241" s="27">
        <v>34</v>
      </c>
    </row>
    <row r="242" spans="1:12" ht="15" customHeight="1" x14ac:dyDescent="0.25">
      <c r="A242" s="23"/>
      <c r="B242" s="24"/>
      <c r="C242" s="57"/>
      <c r="D242" s="69" t="s">
        <v>32</v>
      </c>
      <c r="E242" s="64" t="s">
        <v>155</v>
      </c>
      <c r="F242" s="27">
        <v>110</v>
      </c>
      <c r="G242" s="27">
        <v>9.8000000000000007</v>
      </c>
      <c r="H242" s="27">
        <v>9</v>
      </c>
      <c r="I242" s="27">
        <v>10.1</v>
      </c>
      <c r="J242" s="27">
        <v>160</v>
      </c>
      <c r="K242" s="28" t="s">
        <v>95</v>
      </c>
      <c r="L242" s="27">
        <v>62</v>
      </c>
    </row>
    <row r="243" spans="1:12" ht="15" customHeight="1" x14ac:dyDescent="0.25">
      <c r="A243" s="23"/>
      <c r="B243" s="24"/>
      <c r="C243" s="57"/>
      <c r="D243" s="69" t="s">
        <v>33</v>
      </c>
      <c r="E243" s="64" t="s">
        <v>96</v>
      </c>
      <c r="F243" s="27">
        <v>150</v>
      </c>
      <c r="G243" s="27">
        <v>8.6</v>
      </c>
      <c r="H243" s="27">
        <v>6.09</v>
      </c>
      <c r="I243" s="27">
        <v>38.64</v>
      </c>
      <c r="J243" s="27">
        <v>244</v>
      </c>
      <c r="K243" s="28" t="s">
        <v>97</v>
      </c>
      <c r="L243" s="27">
        <v>31</v>
      </c>
    </row>
    <row r="244" spans="1:12" ht="15" customHeight="1" x14ac:dyDescent="0.25">
      <c r="A244" s="23"/>
      <c r="B244" s="24"/>
      <c r="C244" s="57"/>
      <c r="D244" s="69" t="s">
        <v>34</v>
      </c>
      <c r="E244" s="85" t="s">
        <v>64</v>
      </c>
      <c r="F244" s="27">
        <v>150</v>
      </c>
      <c r="G244" s="27">
        <v>0.3</v>
      </c>
      <c r="H244" s="27">
        <v>0</v>
      </c>
      <c r="I244" s="27">
        <v>27.2</v>
      </c>
      <c r="J244" s="27">
        <v>94</v>
      </c>
      <c r="K244" s="28" t="s">
        <v>54</v>
      </c>
      <c r="L244" s="27">
        <v>10</v>
      </c>
    </row>
    <row r="245" spans="1:12" ht="15" customHeight="1" x14ac:dyDescent="0.25">
      <c r="A245" s="23"/>
      <c r="B245" s="24"/>
      <c r="C245" s="57"/>
      <c r="D245" s="69" t="s">
        <v>35</v>
      </c>
      <c r="E245" s="86" t="s">
        <v>55</v>
      </c>
      <c r="F245" s="79">
        <v>30</v>
      </c>
      <c r="G245" s="79">
        <v>1.9</v>
      </c>
      <c r="H245" s="79">
        <v>0.5</v>
      </c>
      <c r="I245" s="79">
        <v>12.1</v>
      </c>
      <c r="J245" s="79">
        <v>57</v>
      </c>
      <c r="K245" s="80"/>
      <c r="L245" s="79">
        <v>4</v>
      </c>
    </row>
    <row r="246" spans="1:12" ht="15" customHeight="1" x14ac:dyDescent="0.25">
      <c r="A246" s="23"/>
      <c r="B246" s="24"/>
      <c r="C246" s="57"/>
      <c r="D246" s="69" t="s">
        <v>36</v>
      </c>
      <c r="E246" s="64"/>
      <c r="F246" s="27"/>
      <c r="G246" s="27"/>
      <c r="H246" s="27"/>
      <c r="I246" s="27"/>
      <c r="J246" s="27"/>
      <c r="K246" s="28"/>
      <c r="L246" s="27"/>
    </row>
    <row r="247" spans="1:12" ht="15" customHeight="1" x14ac:dyDescent="0.25">
      <c r="A247" s="23"/>
      <c r="B247" s="24"/>
      <c r="C247" s="57"/>
      <c r="D247" s="69"/>
      <c r="E247" s="64"/>
      <c r="F247" s="27"/>
      <c r="G247" s="27"/>
      <c r="H247" s="27"/>
      <c r="I247" s="27"/>
      <c r="J247" s="27"/>
      <c r="K247" s="28"/>
      <c r="L247" s="27"/>
    </row>
    <row r="248" spans="1:12" ht="15" customHeight="1" x14ac:dyDescent="0.25">
      <c r="A248" s="23"/>
      <c r="B248" s="24"/>
      <c r="C248" s="57"/>
      <c r="D248" s="69"/>
      <c r="E248" s="64"/>
      <c r="F248" s="27"/>
      <c r="G248" s="27"/>
      <c r="H248" s="27"/>
      <c r="I248" s="27"/>
      <c r="J248" s="27"/>
      <c r="K248" s="28"/>
      <c r="L248" s="27"/>
    </row>
    <row r="249" spans="1:12" ht="15" customHeight="1" x14ac:dyDescent="0.25">
      <c r="A249" s="52"/>
      <c r="B249" s="53"/>
      <c r="C249" s="62"/>
      <c r="D249" s="71" t="s">
        <v>28</v>
      </c>
      <c r="E249" s="67"/>
      <c r="F249" s="54">
        <f t="shared" ref="F249:I249" si="49">SUM(F240:F248)</f>
        <v>640</v>
      </c>
      <c r="G249" s="54">
        <f t="shared" si="49"/>
        <v>23.3</v>
      </c>
      <c r="H249" s="54">
        <f t="shared" si="49"/>
        <v>18.39</v>
      </c>
      <c r="I249" s="54">
        <f t="shared" si="49"/>
        <v>105.14</v>
      </c>
      <c r="J249" s="54">
        <f>SUM(J240:J248)</f>
        <v>760</v>
      </c>
      <c r="K249" s="55"/>
      <c r="L249" s="54">
        <f>SUM(L240:L248)</f>
        <v>141</v>
      </c>
    </row>
    <row r="250" spans="1:12" ht="15" customHeight="1" x14ac:dyDescent="0.25">
      <c r="A250" s="46">
        <f>A231</f>
        <v>2</v>
      </c>
      <c r="B250" s="47">
        <f>B231</f>
        <v>5</v>
      </c>
      <c r="C250" s="60" t="s">
        <v>39</v>
      </c>
      <c r="D250" s="72" t="s">
        <v>40</v>
      </c>
      <c r="E250" s="66" t="s">
        <v>74</v>
      </c>
      <c r="F250" s="48">
        <v>10</v>
      </c>
      <c r="G250" s="48">
        <v>5.9</v>
      </c>
      <c r="H250" s="48">
        <v>4.7</v>
      </c>
      <c r="I250" s="48">
        <v>75</v>
      </c>
      <c r="J250" s="48">
        <v>350</v>
      </c>
      <c r="K250" s="49"/>
      <c r="L250" s="48">
        <v>7</v>
      </c>
    </row>
    <row r="251" spans="1:12" ht="15" customHeight="1" x14ac:dyDescent="0.25">
      <c r="A251" s="50"/>
      <c r="B251" s="51"/>
      <c r="C251" s="61"/>
      <c r="D251" s="72" t="s">
        <v>34</v>
      </c>
      <c r="E251" s="64" t="s">
        <v>102</v>
      </c>
      <c r="F251" s="27">
        <v>200</v>
      </c>
      <c r="G251" s="27">
        <v>0.4</v>
      </c>
      <c r="H251" s="27">
        <v>0</v>
      </c>
      <c r="I251" s="27">
        <v>11</v>
      </c>
      <c r="J251" s="27">
        <v>46</v>
      </c>
      <c r="K251" s="28"/>
      <c r="L251" s="27">
        <v>38</v>
      </c>
    </row>
    <row r="252" spans="1:12" ht="15" customHeight="1" x14ac:dyDescent="0.25">
      <c r="A252" s="50"/>
      <c r="B252" s="51"/>
      <c r="C252" s="61"/>
      <c r="D252" s="73" t="s">
        <v>27</v>
      </c>
      <c r="E252" s="66" t="s">
        <v>65</v>
      </c>
      <c r="F252" s="48">
        <v>100</v>
      </c>
      <c r="G252" s="48">
        <v>0</v>
      </c>
      <c r="H252" s="48">
        <v>0</v>
      </c>
      <c r="I252" s="48">
        <v>13</v>
      </c>
      <c r="J252" s="48">
        <v>98</v>
      </c>
      <c r="K252" s="49"/>
      <c r="L252" s="48">
        <v>55</v>
      </c>
    </row>
    <row r="253" spans="1:12" ht="15" customHeight="1" x14ac:dyDescent="0.25">
      <c r="A253" s="23"/>
      <c r="B253" s="24"/>
      <c r="C253" s="25"/>
      <c r="D253" s="74"/>
      <c r="E253" s="26"/>
      <c r="F253" s="27"/>
      <c r="G253" s="27"/>
      <c r="H253" s="27"/>
      <c r="I253" s="27"/>
      <c r="J253" s="27"/>
      <c r="K253" s="28"/>
      <c r="L253" s="27"/>
    </row>
    <row r="254" spans="1:12" ht="15" customHeight="1" x14ac:dyDescent="0.25">
      <c r="A254" s="29"/>
      <c r="B254" s="30"/>
      <c r="C254" s="31"/>
      <c r="D254" s="32" t="s">
        <v>28</v>
      </c>
      <c r="E254" s="33"/>
      <c r="F254" s="34">
        <f>SUM(F250:F253)</f>
        <v>310</v>
      </c>
      <c r="G254" s="34">
        <f>SUM(G250:G253)</f>
        <v>6.3000000000000007</v>
      </c>
      <c r="H254" s="34">
        <f>SUM(H250:H253)</f>
        <v>4.7</v>
      </c>
      <c r="I254" s="34">
        <f>SUM(I250:I253)</f>
        <v>99</v>
      </c>
      <c r="J254" s="34">
        <f>SUM(J250:J253)</f>
        <v>494</v>
      </c>
      <c r="K254" s="34"/>
      <c r="L254" s="34">
        <f>SUM(L250:L253)</f>
        <v>100</v>
      </c>
    </row>
    <row r="255" spans="1:12" ht="15" customHeight="1" thickBot="1" x14ac:dyDescent="0.3">
      <c r="A255" s="38">
        <f>A250</f>
        <v>2</v>
      </c>
      <c r="B255" s="39">
        <f>B250</f>
        <v>5</v>
      </c>
      <c r="C255" s="91" t="s">
        <v>37</v>
      </c>
      <c r="D255" s="92"/>
      <c r="E255" s="40"/>
      <c r="F255" s="41">
        <f>F239+F249+F254</f>
        <v>1490</v>
      </c>
      <c r="G255" s="41">
        <f t="shared" ref="G255" si="50">G239+G249+G254</f>
        <v>66.11</v>
      </c>
      <c r="H255" s="41">
        <f t="shared" ref="H255" si="51">H239+H249+H254</f>
        <v>53.430000000000007</v>
      </c>
      <c r="I255" s="41">
        <f t="shared" ref="I255" si="52">I239+I249+I254</f>
        <v>271.05</v>
      </c>
      <c r="J255" s="41">
        <f t="shared" ref="J255" si="53">J239+J249+J254</f>
        <v>1967</v>
      </c>
      <c r="K255" s="41"/>
      <c r="L255" s="41">
        <f t="shared" ref="L255" si="54">L239+L249+L254</f>
        <v>448</v>
      </c>
    </row>
    <row r="256" spans="1:12" ht="15" customHeight="1" thickBot="1" x14ac:dyDescent="0.3">
      <c r="A256" s="43"/>
      <c r="B256" s="44"/>
      <c r="C256" s="88" t="s">
        <v>38</v>
      </c>
      <c r="D256" s="89"/>
      <c r="E256" s="90"/>
      <c r="F256" s="45">
        <f>F30+F55+F80+F105+F130+F155+F180+F205+F230+F255</f>
        <v>15545.095000000001</v>
      </c>
      <c r="G256" s="45">
        <f t="shared" ref="G256:L256" si="55">G30+G55+G80+G105+G130+G155+G180+G205+G230+G255</f>
        <v>552.06999999999994</v>
      </c>
      <c r="H256" s="45">
        <f t="shared" si="55"/>
        <v>581.54999999999995</v>
      </c>
      <c r="I256" s="45">
        <f t="shared" si="55"/>
        <v>2506.88</v>
      </c>
      <c r="J256" s="45">
        <f t="shared" si="55"/>
        <v>20727.53</v>
      </c>
      <c r="K256" s="45"/>
      <c r="L256" s="45">
        <f t="shared" si="55"/>
        <v>4012</v>
      </c>
    </row>
  </sheetData>
  <mergeCells count="14">
    <mergeCell ref="C256:E256"/>
    <mergeCell ref="C205:D205"/>
    <mergeCell ref="C230:D230"/>
    <mergeCell ref="C255:D255"/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МКОУ ССШ</cp:lastModifiedBy>
  <dcterms:created xsi:type="dcterms:W3CDTF">2022-05-16T14:23:56Z</dcterms:created>
  <dcterms:modified xsi:type="dcterms:W3CDTF">2024-02-27T14:22:05Z</dcterms:modified>
</cp:coreProperties>
</file>